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f4cf260e92f8f82e/Documents/ainsurco/"/>
    </mc:Choice>
  </mc:AlternateContent>
  <xr:revisionPtr revIDLastSave="126" documentId="11_60F1C6B4C42C14BA3693612094ABC51C12FFD7F0" xr6:coauthVersionLast="47" xr6:coauthVersionMax="47" xr10:uidLastSave="{353453C7-5973-475D-B047-8E2E423BD96D}"/>
  <bookViews>
    <workbookView xWindow="-108" yWindow="-108" windowWidth="23256" windowHeight="12456" firstSheet="3" activeTab="12" xr2:uid="{00000000-000D-0000-FFFF-FFFF00000000}"/>
  </bookViews>
  <sheets>
    <sheet name="Saloni Overview" sheetId="1" r:id="rId1"/>
    <sheet name="Jan23" sheetId="2" r:id="rId2"/>
    <sheet name="Feb23" sheetId="3" r:id="rId3"/>
    <sheet name="Mar23" sheetId="4" r:id="rId4"/>
    <sheet name="Apr23" sheetId="5" r:id="rId5"/>
    <sheet name="May23" sheetId="6" r:id="rId6"/>
    <sheet name="Jun23" sheetId="7" r:id="rId7"/>
    <sheet name="Jul23" sheetId="8" r:id="rId8"/>
    <sheet name="Aug23" sheetId="9" r:id="rId9"/>
    <sheet name="Sep23" sheetId="10" r:id="rId10"/>
    <sheet name="Oct23" sheetId="11" r:id="rId11"/>
    <sheet name="Nov23" sheetId="12" r:id="rId12"/>
    <sheet name="Dec23" sheetId="13" r:id="rId13"/>
    <sheet name="UK Bank Holidays" sheetId="14" r:id="rId14"/>
  </sheets>
  <externalReferences>
    <externalReference r:id="rId15"/>
    <externalReference r:id="rId16"/>
  </externalReferences>
  <definedNames>
    <definedName name="Calendar_Year">'[1]Calendar View'!$C$3</definedName>
    <definedName name="ColumnTitle3">[1]!Employees[[#Headers],[Employee names]]</definedName>
    <definedName name="ColumnTitle4">[1]!LeaveTypes[[#Headers],[List of leave types]]</definedName>
    <definedName name="ColumnTitle5" localSheetId="13">#REF!</definedName>
    <definedName name="ColumnTitle5">[2]!CompanyHolidays[[#Headers],[Company holidays]]</definedName>
    <definedName name="lstEDates">[1]!LeaveTracker[End date]</definedName>
    <definedName name="lstEmployees">[1]!Employees[Employee names]</definedName>
    <definedName name="lstEmpNames">[1]!LeaveTracker[Employee name]</definedName>
    <definedName name="lstHolidays" localSheetId="13">#REF!</definedName>
    <definedName name="lstHolidays">[2]!CompanyHolidays[Company holidays]</definedName>
    <definedName name="lstHolidayTypes">[1]!LeaveTypes[List of leave types]</definedName>
    <definedName name="lstHTypes">[1]!LeaveTracker[Type of leave]</definedName>
    <definedName name="lstSdates">[1]!LeaveTracker[Start date]</definedName>
    <definedName name="Title1">[1]!AttendanceRecord[[#Headers],[Weekday/Month]]</definedName>
    <definedName name="Title2">[1]!LeaveTracker[[#Headers],[Employee name]]</definedName>
    <definedName name="valSelEmployee">'[1]Calendar View'!$C$2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0" roundtripDataChecksum="KHFnyVA1LLWePargsKpgzw68BCw2t8W3PT8WwfpbPmo="/>
    </ext>
  </extLst>
</workbook>
</file>

<file path=xl/calcChain.xml><?xml version="1.0" encoding="utf-8"?>
<calcChain xmlns="http://schemas.openxmlformats.org/spreadsheetml/2006/main">
  <c r="B12" i="14" l="1"/>
  <c r="B11" i="14"/>
  <c r="B10" i="14"/>
  <c r="B9" i="14"/>
  <c r="B8" i="14"/>
  <c r="B7" i="14"/>
  <c r="B6" i="14"/>
  <c r="B5" i="14"/>
  <c r="B4" i="14"/>
  <c r="F42" i="13"/>
  <c r="E42" i="13"/>
  <c r="D42" i="13"/>
  <c r="C42" i="13"/>
  <c r="C17" i="1" s="1"/>
  <c r="G17" i="1" s="1"/>
  <c r="F42" i="12"/>
  <c r="E42" i="12"/>
  <c r="D42" i="12"/>
  <c r="C42" i="12"/>
  <c r="C16" i="1" s="1"/>
  <c r="G16" i="1" s="1"/>
  <c r="F42" i="11"/>
  <c r="E42" i="11"/>
  <c r="D42" i="11"/>
  <c r="C42" i="11"/>
  <c r="C15" i="1" s="1"/>
  <c r="F42" i="10"/>
  <c r="E42" i="10"/>
  <c r="D42" i="10"/>
  <c r="C42" i="10"/>
  <c r="C14" i="1" s="1"/>
  <c r="G14" i="1" s="1"/>
  <c r="F42" i="9"/>
  <c r="E42" i="9"/>
  <c r="D42" i="9"/>
  <c r="D13" i="1" s="1"/>
  <c r="C42" i="9"/>
  <c r="C13" i="1" s="1"/>
  <c r="F42" i="8"/>
  <c r="E42" i="8"/>
  <c r="D42" i="8"/>
  <c r="C42" i="8"/>
  <c r="C12" i="1" s="1"/>
  <c r="G12" i="1" s="1"/>
  <c r="F42" i="7"/>
  <c r="E42" i="7"/>
  <c r="D42" i="7"/>
  <c r="C42" i="7"/>
  <c r="F42" i="6"/>
  <c r="E42" i="6"/>
  <c r="D42" i="6"/>
  <c r="C42" i="6"/>
  <c r="F42" i="5"/>
  <c r="E42" i="5"/>
  <c r="D42" i="5"/>
  <c r="C42" i="5"/>
  <c r="F42" i="4"/>
  <c r="E42" i="4"/>
  <c r="D42" i="4"/>
  <c r="C42" i="4"/>
  <c r="F42" i="3"/>
  <c r="E42" i="3"/>
  <c r="D42" i="3"/>
  <c r="C42" i="3"/>
  <c r="F42" i="2"/>
  <c r="E42" i="2"/>
  <c r="D42" i="2"/>
  <c r="C42" i="2"/>
  <c r="F17" i="1"/>
  <c r="E17" i="1"/>
  <c r="D17" i="1"/>
  <c r="B17" i="1"/>
  <c r="F16" i="1"/>
  <c r="E16" i="1"/>
  <c r="D16" i="1"/>
  <c r="B16" i="1"/>
  <c r="F15" i="1"/>
  <c r="E15" i="1"/>
  <c r="D15" i="1"/>
  <c r="B15" i="1"/>
  <c r="F14" i="1"/>
  <c r="E14" i="1"/>
  <c r="D14" i="1"/>
  <c r="B14" i="1"/>
  <c r="F13" i="1"/>
  <c r="E13" i="1"/>
  <c r="B13" i="1"/>
  <c r="F12" i="1"/>
  <c r="E12" i="1"/>
  <c r="D12" i="1"/>
  <c r="B12" i="1"/>
  <c r="F11" i="1"/>
  <c r="G11" i="1" s="1"/>
  <c r="E11" i="1"/>
  <c r="D11" i="1"/>
  <c r="C11" i="1"/>
  <c r="B11" i="1"/>
  <c r="F10" i="1"/>
  <c r="E10" i="1"/>
  <c r="D10" i="1"/>
  <c r="C10" i="1"/>
  <c r="G10" i="1" s="1"/>
  <c r="B10" i="1"/>
  <c r="F9" i="1"/>
  <c r="E9" i="1"/>
  <c r="D9" i="1"/>
  <c r="C9" i="1"/>
  <c r="G9" i="1" s="1"/>
  <c r="B9" i="1"/>
  <c r="F8" i="1"/>
  <c r="E8" i="1"/>
  <c r="D8" i="1"/>
  <c r="C8" i="1"/>
  <c r="G8" i="1" s="1"/>
  <c r="B8" i="1"/>
  <c r="F7" i="1"/>
  <c r="E7" i="1"/>
  <c r="D7" i="1"/>
  <c r="C7" i="1"/>
  <c r="G7" i="1" s="1"/>
  <c r="B7" i="1"/>
  <c r="I6" i="1"/>
  <c r="I7" i="1" s="1"/>
  <c r="I8" i="1" s="1"/>
  <c r="I9" i="1" s="1"/>
  <c r="I10" i="1" s="1"/>
  <c r="I11" i="1" s="1"/>
  <c r="I12" i="1" s="1"/>
  <c r="G6" i="1"/>
  <c r="F6" i="1"/>
  <c r="E6" i="1"/>
  <c r="D6" i="1"/>
  <c r="C6" i="1"/>
  <c r="B6" i="1"/>
  <c r="G15" i="1" l="1"/>
  <c r="I13" i="1"/>
  <c r="I14" i="1" s="1"/>
  <c r="I15" i="1" s="1"/>
  <c r="I16" i="1" s="1"/>
  <c r="I17" i="1" s="1"/>
  <c r="G13" i="1"/>
</calcChain>
</file>

<file path=xl/sharedStrings.xml><?xml version="1.0" encoding="utf-8"?>
<sst xmlns="http://schemas.openxmlformats.org/spreadsheetml/2006/main" count="983" uniqueCount="52">
  <si>
    <t>AInsurCo Timesheet</t>
  </si>
  <si>
    <t>Name:</t>
  </si>
  <si>
    <t>Saloni Sharma</t>
  </si>
  <si>
    <t>Month</t>
  </si>
  <si>
    <t>Chargeable working days</t>
  </si>
  <si>
    <t>Holidays (Annual Holiday, Sick leave)</t>
  </si>
  <si>
    <t>Public Holiday</t>
  </si>
  <si>
    <t>Chargeable overtime</t>
  </si>
  <si>
    <t xml:space="preserve">Total </t>
  </si>
  <si>
    <t>Leave Allowance</t>
  </si>
  <si>
    <t>Total Balance Mend</t>
  </si>
  <si>
    <t>LA B/F</t>
  </si>
  <si>
    <t xml:space="preserve">AInsurCo Timesheet </t>
  </si>
  <si>
    <t>Employee Name:</t>
  </si>
  <si>
    <t>Department/Project:</t>
  </si>
  <si>
    <t>Consultant / MS AMLIN - UW transformation</t>
  </si>
  <si>
    <t>Work Location:</t>
  </si>
  <si>
    <t>India</t>
  </si>
  <si>
    <t>Title:</t>
  </si>
  <si>
    <t>MRP Test Analyst</t>
  </si>
  <si>
    <t>Start date</t>
  </si>
  <si>
    <t>Date</t>
  </si>
  <si>
    <t>Day</t>
  </si>
  <si>
    <t>Days worked</t>
  </si>
  <si>
    <t>Annual Leave (Days)</t>
  </si>
  <si>
    <t>Public Holidays</t>
  </si>
  <si>
    <t>Overtime</t>
  </si>
  <si>
    <t>Comment</t>
  </si>
  <si>
    <t>Sunday</t>
  </si>
  <si>
    <t/>
  </si>
  <si>
    <t>Monday</t>
  </si>
  <si>
    <t>Tuesday</t>
  </si>
  <si>
    <t>Wednesday</t>
  </si>
  <si>
    <t>Thursday</t>
  </si>
  <si>
    <t>Friday</t>
  </si>
  <si>
    <t>Saturday</t>
  </si>
  <si>
    <t>Total</t>
  </si>
  <si>
    <t>Bank holidays</t>
  </si>
  <si>
    <t>Company holidays</t>
  </si>
  <si>
    <t>Description</t>
  </si>
  <si>
    <t>New Year's Day</t>
  </si>
  <si>
    <t>Good Friday</t>
  </si>
  <si>
    <t>Easter Monday</t>
  </si>
  <si>
    <t>Early May bank holiday</t>
  </si>
  <si>
    <t>Bank holiday for the coronation of King Charles III</t>
  </si>
  <si>
    <t>Spring Bank Holiday</t>
  </si>
  <si>
    <t>Summer Bank Holiday</t>
  </si>
  <si>
    <t>Christmas Day</t>
  </si>
  <si>
    <t>Boxing Day</t>
  </si>
  <si>
    <t>CAT Modeller</t>
  </si>
  <si>
    <t>Lead Catastrophe Modeller</t>
  </si>
  <si>
    <t xml:space="preserve">Consultant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</si>
</sst>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m\-yy"/>
    <numFmt numFmtId="165" formatCode="dddd"/>
    <numFmt numFmtId="166" formatCode="[$-F800]dddd\,\ mmmm\ dd\,\ yyyy"/>
  </numFmts>
  <fonts count="14">
    <font>
      <sz val="11"/>
      <color theme="1"/>
      <name val="Calibri"/>
      <scheme val="minor"/>
    </font>
    <font>
      <b/>
      <sz val="14"/>
      <color theme="1"/>
      <name val="Calibri"/>
    </font>
    <font>
      <b/>
      <sz val="11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b/>
      <u/>
      <sz val="10"/>
      <color theme="10"/>
      <name val="Calibri"/>
    </font>
    <font>
      <b/>
      <sz val="16"/>
      <color theme="1"/>
      <name val="Calibri"/>
    </font>
    <font>
      <sz val="16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name val="Calibri"/>
    </font>
    <font>
      <sz val="11"/>
      <color theme="1"/>
      <name val="Calibri"/>
    </font>
    <font>
      <b/>
      <sz val="8"/>
      <color theme="0"/>
      <name val="Arial"/>
    </font>
    <font>
      <b/>
      <sz val="26"/>
      <color rgb="FF44546A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CCCCCC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0" fontId="6" fillId="2" borderId="1" xfId="0" applyFont="1" applyFill="1" applyBorder="1"/>
    <xf numFmtId="0" fontId="7" fillId="2" borderId="1" xfId="0" applyFont="1" applyFill="1" applyBorder="1"/>
    <xf numFmtId="0" fontId="8" fillId="0" borderId="2" xfId="0" applyFont="1" applyBorder="1" applyAlignment="1">
      <alignment wrapText="1"/>
    </xf>
    <xf numFmtId="17" fontId="11" fillId="0" borderId="0" xfId="0" applyNumberFormat="1" applyFont="1"/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5" fontId="3" fillId="5" borderId="13" xfId="0" applyNumberFormat="1" applyFont="1" applyFill="1" applyBorder="1" applyAlignment="1">
      <alignment horizontal="center" vertical="center" wrapText="1"/>
    </xf>
    <xf numFmtId="165" fontId="3" fillId="5" borderId="14" xfId="0" applyNumberFormat="1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5" xfId="0" applyFont="1" applyFill="1" applyBorder="1"/>
    <xf numFmtId="18" fontId="3" fillId="5" borderId="14" xfId="0" applyNumberFormat="1" applyFont="1" applyFill="1" applyBorder="1" applyAlignment="1">
      <alignment horizontal="center" vertical="center" wrapText="1"/>
    </xf>
    <xf numFmtId="165" fontId="3" fillId="5" borderId="16" xfId="0" applyNumberFormat="1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65" fontId="3" fillId="5" borderId="15" xfId="0" applyNumberFormat="1" applyFont="1" applyFill="1" applyBorder="1" applyAlignment="1">
      <alignment horizontal="left" vertical="center" wrapText="1"/>
    </xf>
    <xf numFmtId="0" fontId="3" fillId="0" borderId="2" xfId="0" applyFont="1" applyBorder="1"/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center" wrapText="1"/>
    </xf>
    <xf numFmtId="0" fontId="10" fillId="0" borderId="4" xfId="0" applyFont="1" applyBorder="1"/>
    <xf numFmtId="0" fontId="10" fillId="0" borderId="5" xfId="0" applyFont="1" applyBorder="1"/>
    <xf numFmtId="0" fontId="9" fillId="3" borderId="3" xfId="0" applyFont="1" applyFill="1" applyBorder="1" applyAlignment="1">
      <alignment horizontal="center" vertical="center"/>
    </xf>
    <xf numFmtId="17" fontId="9" fillId="3" borderId="3" xfId="0" applyNumberFormat="1" applyFont="1" applyFill="1" applyBorder="1" applyAlignment="1">
      <alignment horizontal="center" vertical="top" wrapText="1"/>
    </xf>
    <xf numFmtId="0" fontId="9" fillId="0" borderId="6" xfId="0" applyFont="1" applyBorder="1" applyAlignment="1">
      <alignment vertical="center" wrapText="1"/>
    </xf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18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Saloni Overview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UK Bank Holidays-style" pivot="0" count="3" xr9:uid="{00000000-0011-0000-FFFF-FFFF01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jaj\Downloads\AInsurCo%20Actual%20Holiday%20Track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sh\Downloads\AInsurCo%20Timesheet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View"/>
      <sheetName val="Employee Leave Tracker"/>
      <sheetName val="List of Employees"/>
      <sheetName val="Leave Types"/>
      <sheetName val="Company Holidays"/>
      <sheetName val="AInsurCo Actual Holiday Tracker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lin &amp; Mazars Total "/>
      <sheetName val="Harsh Overview"/>
      <sheetName val="HarshN_Jan_23"/>
      <sheetName val="HarshN_Feb_23"/>
      <sheetName val="January--&gt;"/>
      <sheetName val="KrishuA_Jan_23"/>
      <sheetName val="UK Bank Holidays"/>
      <sheetName val="AInsurCo Timesheet examp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4:I17">
  <tableColumns count="8">
    <tableColumn id="1" xr3:uid="{00000000-0010-0000-0000-000001000000}" name="Month"/>
    <tableColumn id="2" xr3:uid="{00000000-0010-0000-0000-000002000000}" name="Chargeable working days"/>
    <tableColumn id="3" xr3:uid="{00000000-0010-0000-0000-000003000000}" name="Holidays (Annual Holiday, Sick leave)"/>
    <tableColumn id="4" xr3:uid="{00000000-0010-0000-0000-000004000000}" name="Public Holiday"/>
    <tableColumn id="5" xr3:uid="{00000000-0010-0000-0000-000005000000}" name="Chargeable overtime"/>
    <tableColumn id="6" xr3:uid="{00000000-0010-0000-0000-000006000000}" name="Total "/>
    <tableColumn id="7" xr3:uid="{00000000-0010-0000-0000-000007000000}" name="Leave Allowance"/>
    <tableColumn id="8" xr3:uid="{00000000-0010-0000-0000-000008000000}" name="Total Balance Mend"/>
  </tableColumns>
  <tableStyleInfo name="Saloni Overview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3:C12">
  <tableColumns count="2">
    <tableColumn id="1" xr3:uid="{00000000-0010-0000-0100-000001000000}" name="Company holidays"/>
    <tableColumn id="2" xr3:uid="{00000000-0010-0000-0100-000002000000}" name="Description"/>
  </tableColumns>
  <tableStyleInfo name="UK Bank Holiday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E4D5"/>
  </sheetPr>
  <dimension ref="A1:Z1000"/>
  <sheetViews>
    <sheetView showGridLines="0" workbookViewId="0"/>
  </sheetViews>
  <sheetFormatPr defaultColWidth="14.44140625" defaultRowHeight="15" customHeight="1"/>
  <cols>
    <col min="1" max="1" width="8.6640625" customWidth="1"/>
    <col min="2" max="2" width="10.33203125" customWidth="1"/>
    <col min="3" max="3" width="25.33203125" customWidth="1"/>
    <col min="4" max="4" width="34.5546875" customWidth="1"/>
    <col min="5" max="5" width="16.44140625" customWidth="1"/>
    <col min="6" max="6" width="22.109375" customWidth="1"/>
    <col min="7" max="7" width="16.44140625" customWidth="1"/>
    <col min="8" max="9" width="20" customWidth="1"/>
    <col min="10" max="26" width="8.6640625" customWidth="1"/>
  </cols>
  <sheetData>
    <row r="1" spans="1:26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3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/>
    <row r="4" spans="1:26" ht="14.25" customHeight="1"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4" t="s">
        <v>8</v>
      </c>
      <c r="H4" s="4" t="s">
        <v>9</v>
      </c>
      <c r="I4" s="4" t="s">
        <v>10</v>
      </c>
    </row>
    <row r="5" spans="1:26" ht="14.25" customHeight="1">
      <c r="B5" s="6" t="s">
        <v>11</v>
      </c>
      <c r="C5" s="5"/>
      <c r="D5" s="5"/>
      <c r="E5" s="5"/>
      <c r="F5" s="5"/>
      <c r="G5" s="5"/>
      <c r="H5" s="5"/>
      <c r="I5" s="5"/>
    </row>
    <row r="6" spans="1:26" ht="14.25" customHeight="1">
      <c r="B6" s="7" t="str">
        <f>HYPERLINK("#Jan23!A1","Jan-23")</f>
        <v>Jan-23</v>
      </c>
      <c r="C6" s="5">
        <f>'Jan23'!C$42</f>
        <v>21</v>
      </c>
      <c r="D6" s="5">
        <f>'Jan23'!D$42</f>
        <v>0</v>
      </c>
      <c r="E6" s="5">
        <f>'Jan23'!E$42</f>
        <v>1</v>
      </c>
      <c r="F6" s="5">
        <f>'Jan23'!F$42</f>
        <v>0</v>
      </c>
      <c r="G6" s="5">
        <f t="shared" ref="G6:G17" si="0">C6+F6</f>
        <v>21</v>
      </c>
      <c r="H6" s="5">
        <v>1.5</v>
      </c>
      <c r="I6" s="5">
        <f t="shared" ref="I6:I17" si="1">I5+H6-D6</f>
        <v>1.5</v>
      </c>
    </row>
    <row r="7" spans="1:26" ht="14.25" customHeight="1">
      <c r="B7" s="7" t="str">
        <f>HYPERLINK("#Feb23!A1","Feb-23")</f>
        <v>Feb-23</v>
      </c>
      <c r="C7" s="5">
        <f>'Feb23'!C$42</f>
        <v>20</v>
      </c>
      <c r="D7" s="5">
        <f>'Feb23'!D$42</f>
        <v>0</v>
      </c>
      <c r="E7" s="5">
        <f>'Feb23'!E$42</f>
        <v>0</v>
      </c>
      <c r="F7" s="5">
        <f>'Feb23'!F$42</f>
        <v>0</v>
      </c>
      <c r="G7" s="5">
        <f t="shared" si="0"/>
        <v>20</v>
      </c>
      <c r="H7" s="5">
        <v>1.5</v>
      </c>
      <c r="I7" s="5">
        <f t="shared" si="1"/>
        <v>3</v>
      </c>
    </row>
    <row r="8" spans="1:26" ht="14.25" customHeight="1">
      <c r="B8" s="7" t="str">
        <f>HYPERLINK("#Mar23!A1","Mar-23")</f>
        <v>Mar-23</v>
      </c>
      <c r="C8" s="5">
        <f>'Mar23'!C$42</f>
        <v>23</v>
      </c>
      <c r="D8" s="5">
        <f>'Mar23'!D$42</f>
        <v>0</v>
      </c>
      <c r="E8" s="5">
        <f>'Mar23'!E$42</f>
        <v>0</v>
      </c>
      <c r="F8" s="5">
        <f>'Mar23'!F$42</f>
        <v>0</v>
      </c>
      <c r="G8" s="5">
        <f t="shared" si="0"/>
        <v>23</v>
      </c>
      <c r="H8" s="5">
        <v>1.5</v>
      </c>
      <c r="I8" s="5">
        <f t="shared" si="1"/>
        <v>4.5</v>
      </c>
    </row>
    <row r="9" spans="1:26" ht="14.25" customHeight="1">
      <c r="B9" s="7" t="str">
        <f>HYPERLINK("#Apr23!A1","Apr-23")</f>
        <v>Apr-23</v>
      </c>
      <c r="C9" s="5">
        <f>'Apr23'!C$42</f>
        <v>18</v>
      </c>
      <c r="D9" s="5">
        <f>'Apr23'!D$42</f>
        <v>0</v>
      </c>
      <c r="E9" s="5">
        <f>'Apr23'!E$42</f>
        <v>2</v>
      </c>
      <c r="F9" s="5">
        <f>'Apr23'!F$42</f>
        <v>7</v>
      </c>
      <c r="G9" s="5">
        <f t="shared" si="0"/>
        <v>25</v>
      </c>
      <c r="H9" s="5">
        <v>1.5</v>
      </c>
      <c r="I9" s="5">
        <f t="shared" si="1"/>
        <v>6</v>
      </c>
    </row>
    <row r="10" spans="1:26" ht="14.25" customHeight="1">
      <c r="B10" s="7" t="str">
        <f>HYPERLINK("#May23!A1","May-23")</f>
        <v>May-23</v>
      </c>
      <c r="C10" s="5">
        <f>'May23'!C$42</f>
        <v>19</v>
      </c>
      <c r="D10" s="5">
        <f>'May23'!D$42</f>
        <v>1</v>
      </c>
      <c r="E10" s="5">
        <f>'May23'!E$42</f>
        <v>3</v>
      </c>
      <c r="F10" s="5">
        <f>'May23'!F$42</f>
        <v>9</v>
      </c>
      <c r="G10" s="5">
        <f t="shared" si="0"/>
        <v>28</v>
      </c>
      <c r="H10" s="5">
        <v>1.5</v>
      </c>
      <c r="I10" s="5">
        <f t="shared" si="1"/>
        <v>6.5</v>
      </c>
    </row>
    <row r="11" spans="1:26" ht="14.25" customHeight="1">
      <c r="B11" s="7" t="str">
        <f>HYPERLINK("#Jun23!A1","Jun-23")</f>
        <v>Jun-23</v>
      </c>
      <c r="C11" s="5">
        <f>'Jun23'!C$42</f>
        <v>22</v>
      </c>
      <c r="D11" s="5">
        <f>'Jun23'!D$42</f>
        <v>0</v>
      </c>
      <c r="E11" s="5">
        <f>'Jun23'!E$42</f>
        <v>0</v>
      </c>
      <c r="F11" s="5">
        <f>'Jun23'!F$42</f>
        <v>2</v>
      </c>
      <c r="G11" s="5">
        <f t="shared" si="0"/>
        <v>24</v>
      </c>
      <c r="H11" s="5">
        <v>1.5</v>
      </c>
      <c r="I11" s="5">
        <f t="shared" si="1"/>
        <v>8</v>
      </c>
    </row>
    <row r="12" spans="1:26" ht="14.25" customHeight="1">
      <c r="B12" s="7" t="str">
        <f>HYPERLINK("#Jul23!A1","Jul-23")</f>
        <v>Jul-23</v>
      </c>
      <c r="C12" s="5">
        <f>'Jul23'!C$42</f>
        <v>15</v>
      </c>
      <c r="D12" s="5">
        <f>'Jul23'!D$42</f>
        <v>0</v>
      </c>
      <c r="E12" s="5">
        <f>'Jul23'!E$42</f>
        <v>0</v>
      </c>
      <c r="F12" s="5">
        <f>'Jul23'!F$42</f>
        <v>0</v>
      </c>
      <c r="G12" s="5">
        <f t="shared" si="0"/>
        <v>15</v>
      </c>
      <c r="H12" s="5">
        <v>1.5</v>
      </c>
      <c r="I12" s="5">
        <f t="shared" si="1"/>
        <v>9.5</v>
      </c>
    </row>
    <row r="13" spans="1:26" ht="14.25" customHeight="1">
      <c r="B13" s="7" t="str">
        <f>HYPERLINK("#Aug23!A1","Aug-23")</f>
        <v>Aug-23</v>
      </c>
      <c r="C13" s="5">
        <f>'Aug23'!C$42</f>
        <v>20</v>
      </c>
      <c r="D13" s="5">
        <f>'Aug23'!D$42</f>
        <v>2</v>
      </c>
      <c r="E13" s="5">
        <f>'Aug23'!E$42</f>
        <v>1</v>
      </c>
      <c r="F13" s="5">
        <f>'Aug23'!F$42</f>
        <v>0</v>
      </c>
      <c r="G13" s="5">
        <f t="shared" si="0"/>
        <v>20</v>
      </c>
      <c r="H13" s="5">
        <v>1.5</v>
      </c>
      <c r="I13" s="5">
        <f t="shared" si="1"/>
        <v>9</v>
      </c>
    </row>
    <row r="14" spans="1:26" ht="14.25" customHeight="1">
      <c r="B14" s="7" t="str">
        <f>HYPERLINK("#Sep23!A1","Sep-23")</f>
        <v>Sep-23</v>
      </c>
      <c r="C14" s="5">
        <f>'Sep23'!C$42</f>
        <v>21</v>
      </c>
      <c r="D14" s="5">
        <f>'Sep23'!D$42</f>
        <v>0</v>
      </c>
      <c r="E14" s="5">
        <f>'Sep23'!E$42</f>
        <v>0</v>
      </c>
      <c r="F14" s="5">
        <f>'Sep23'!F$42</f>
        <v>0</v>
      </c>
      <c r="G14" s="5">
        <f t="shared" si="0"/>
        <v>21</v>
      </c>
      <c r="H14" s="5">
        <v>1.5</v>
      </c>
      <c r="I14" s="5">
        <f t="shared" si="1"/>
        <v>10.5</v>
      </c>
    </row>
    <row r="15" spans="1:26" ht="14.25" customHeight="1">
      <c r="B15" s="7" t="str">
        <f>HYPERLINK("#Oct23!A1","Oct-23")</f>
        <v>Oct-23</v>
      </c>
      <c r="C15" s="5">
        <f>'Oct23'!C$42</f>
        <v>22</v>
      </c>
      <c r="D15" s="5">
        <f>'Oct23'!D$42</f>
        <v>0</v>
      </c>
      <c r="E15" s="5">
        <f>'Oct23'!E$42</f>
        <v>0</v>
      </c>
      <c r="F15" s="5">
        <f>'Oct23'!F$42</f>
        <v>0</v>
      </c>
      <c r="G15" s="5">
        <f t="shared" si="0"/>
        <v>22</v>
      </c>
      <c r="H15" s="5">
        <v>1.5</v>
      </c>
      <c r="I15" s="5">
        <f t="shared" si="1"/>
        <v>12</v>
      </c>
    </row>
    <row r="16" spans="1:26" ht="14.25" customHeight="1">
      <c r="B16" s="7" t="str">
        <f>HYPERLINK("#Nov23!A1","Nov-23")</f>
        <v>Nov-23</v>
      </c>
      <c r="C16" s="5">
        <f>'Nov23'!C$42</f>
        <v>22</v>
      </c>
      <c r="D16" s="5">
        <f>'Nov23'!D$42</f>
        <v>0</v>
      </c>
      <c r="E16" s="5">
        <f>'Nov23'!E$42</f>
        <v>0</v>
      </c>
      <c r="F16" s="5">
        <f>'Nov23'!F$42</f>
        <v>0</v>
      </c>
      <c r="G16" s="5">
        <f t="shared" si="0"/>
        <v>22</v>
      </c>
      <c r="H16" s="5">
        <v>1.5</v>
      </c>
      <c r="I16" s="5">
        <f t="shared" si="1"/>
        <v>13.5</v>
      </c>
    </row>
    <row r="17" spans="2:9" ht="14.25" customHeight="1">
      <c r="B17" s="7" t="str">
        <f>HYPERLINK("#Dec23!A1","Dec-23")</f>
        <v>Dec-23</v>
      </c>
      <c r="C17" s="5">
        <f>'Dec23'!C$42</f>
        <v>19</v>
      </c>
      <c r="D17" s="5">
        <f>'Dec23'!D$42</f>
        <v>0</v>
      </c>
      <c r="E17" s="5">
        <f>'Dec23'!E$42</f>
        <v>2</v>
      </c>
      <c r="F17" s="5">
        <f>'Dec23'!F$42</f>
        <v>0</v>
      </c>
      <c r="G17" s="5">
        <f t="shared" si="0"/>
        <v>19</v>
      </c>
      <c r="H17" s="5">
        <v>1.5</v>
      </c>
      <c r="I17" s="5">
        <f t="shared" si="1"/>
        <v>15</v>
      </c>
    </row>
    <row r="18" spans="2:9" ht="14.25" customHeight="1"/>
    <row r="19" spans="2:9" ht="14.25" customHeight="1"/>
    <row r="20" spans="2:9" ht="14.25" customHeight="1"/>
    <row r="21" spans="2:9" ht="14.25" customHeight="1"/>
    <row r="22" spans="2:9" ht="14.25" customHeight="1"/>
    <row r="23" spans="2:9" ht="14.25" customHeight="1"/>
    <row r="24" spans="2:9" ht="14.25" customHeight="1"/>
    <row r="25" spans="2:9" ht="14.25" customHeight="1"/>
    <row r="26" spans="2:9" ht="14.25" customHeight="1"/>
    <row r="27" spans="2:9" ht="14.25" customHeight="1"/>
    <row r="28" spans="2:9" ht="14.25" customHeight="1"/>
    <row r="29" spans="2:9" ht="14.25" customHeight="1"/>
    <row r="30" spans="2:9" ht="14.25" customHeight="1"/>
    <row r="31" spans="2:9" ht="14.25" customHeight="1"/>
    <row r="32" spans="2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BE4D5"/>
  </sheetPr>
  <dimension ref="A1:Z1000"/>
  <sheetViews>
    <sheetView showGridLines="0" workbookViewId="0">
      <selection activeCell="F21" sqref="F21"/>
    </sheetView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49</v>
      </c>
      <c r="C6" s="39"/>
      <c r="D6" s="40"/>
    </row>
    <row r="7" spans="1:26" ht="14.25" customHeight="1">
      <c r="A7" s="10" t="s">
        <v>20</v>
      </c>
      <c r="B7" s="42">
        <v>45170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45170</v>
      </c>
      <c r="B11" s="21" t="s">
        <v>34</v>
      </c>
      <c r="C11" s="22">
        <v>1</v>
      </c>
      <c r="D11" s="22"/>
      <c r="E11" s="23" t="s">
        <v>29</v>
      </c>
      <c r="F11" s="22"/>
      <c r="G11" s="24"/>
    </row>
    <row r="12" spans="1:26" ht="14.25" customHeight="1">
      <c r="A12" s="20">
        <v>45171</v>
      </c>
      <c r="B12" s="21" t="s">
        <v>35</v>
      </c>
      <c r="C12" s="22"/>
      <c r="D12" s="22"/>
      <c r="E12" s="23" t="s">
        <v>29</v>
      </c>
      <c r="F12" s="22"/>
      <c r="G12" s="24"/>
    </row>
    <row r="13" spans="1:26" ht="14.25" customHeight="1">
      <c r="A13" s="20">
        <v>45172</v>
      </c>
      <c r="B13" s="21" t="s">
        <v>28</v>
      </c>
      <c r="C13" s="22"/>
      <c r="D13" s="22"/>
      <c r="E13" s="23" t="s">
        <v>29</v>
      </c>
      <c r="F13" s="22"/>
      <c r="G13" s="24"/>
    </row>
    <row r="14" spans="1:26" ht="14.25" customHeight="1">
      <c r="A14" s="20">
        <v>45173</v>
      </c>
      <c r="B14" s="21" t="s">
        <v>30</v>
      </c>
      <c r="C14" s="22">
        <v>1</v>
      </c>
      <c r="D14" s="22"/>
      <c r="E14" s="23" t="s">
        <v>29</v>
      </c>
      <c r="F14" s="22"/>
      <c r="G14" s="24"/>
    </row>
    <row r="15" spans="1:26" ht="14.25" customHeight="1">
      <c r="A15" s="20">
        <v>45174</v>
      </c>
      <c r="B15" s="21" t="s">
        <v>31</v>
      </c>
      <c r="C15" s="22">
        <v>1</v>
      </c>
      <c r="D15" s="22"/>
      <c r="E15" s="23" t="s">
        <v>29</v>
      </c>
      <c r="F15" s="22"/>
      <c r="G15" s="24"/>
    </row>
    <row r="16" spans="1:26" ht="14.25" customHeight="1">
      <c r="A16" s="20">
        <v>45175</v>
      </c>
      <c r="B16" s="21" t="s">
        <v>32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45176</v>
      </c>
      <c r="B17" s="21" t="s">
        <v>33</v>
      </c>
      <c r="C17" s="22">
        <v>1</v>
      </c>
      <c r="D17" s="22"/>
      <c r="E17" s="23" t="s">
        <v>29</v>
      </c>
      <c r="F17" s="22"/>
      <c r="G17" s="24"/>
    </row>
    <row r="18" spans="1:7" ht="14.25" customHeight="1">
      <c r="A18" s="20">
        <v>45177</v>
      </c>
      <c r="B18" s="21" t="s">
        <v>34</v>
      </c>
      <c r="C18" s="22">
        <v>1</v>
      </c>
      <c r="D18" s="22"/>
      <c r="E18" s="23" t="s">
        <v>29</v>
      </c>
      <c r="F18" s="22"/>
      <c r="G18" s="24"/>
    </row>
    <row r="19" spans="1:7" ht="14.25" customHeight="1">
      <c r="A19" s="20">
        <v>45178</v>
      </c>
      <c r="B19" s="21" t="s">
        <v>35</v>
      </c>
      <c r="C19" s="22"/>
      <c r="D19" s="22"/>
      <c r="E19" s="23" t="s">
        <v>29</v>
      </c>
      <c r="F19" s="22"/>
      <c r="G19" s="24"/>
    </row>
    <row r="20" spans="1:7" ht="14.25" customHeight="1">
      <c r="A20" s="20">
        <v>45179</v>
      </c>
      <c r="B20" s="21" t="s">
        <v>28</v>
      </c>
      <c r="C20" s="22"/>
      <c r="D20" s="22"/>
      <c r="E20" s="23" t="s">
        <v>29</v>
      </c>
      <c r="F20" s="22"/>
      <c r="G20" s="24"/>
    </row>
    <row r="21" spans="1:7" ht="14.25" customHeight="1">
      <c r="A21" s="20">
        <v>45180</v>
      </c>
      <c r="B21" s="21" t="s">
        <v>30</v>
      </c>
      <c r="C21" s="22">
        <v>1</v>
      </c>
      <c r="D21" s="22"/>
      <c r="E21" s="23" t="s">
        <v>29</v>
      </c>
      <c r="F21" s="22"/>
      <c r="G21" s="24"/>
    </row>
    <row r="22" spans="1:7" ht="14.25" customHeight="1">
      <c r="A22" s="20">
        <v>45181</v>
      </c>
      <c r="B22" s="21" t="s">
        <v>31</v>
      </c>
      <c r="C22" s="22">
        <v>1</v>
      </c>
      <c r="D22" s="22"/>
      <c r="E22" s="23" t="s">
        <v>29</v>
      </c>
      <c r="F22" s="22"/>
      <c r="G22" s="24"/>
    </row>
    <row r="23" spans="1:7" ht="14.25" customHeight="1">
      <c r="A23" s="20">
        <v>45182</v>
      </c>
      <c r="B23" s="21" t="s">
        <v>32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45183</v>
      </c>
      <c r="B24" s="21" t="s">
        <v>33</v>
      </c>
      <c r="C24" s="22">
        <v>1</v>
      </c>
      <c r="D24" s="22"/>
      <c r="E24" s="23" t="s">
        <v>29</v>
      </c>
      <c r="F24" s="22"/>
      <c r="G24" s="24"/>
    </row>
    <row r="25" spans="1:7" ht="14.25" customHeight="1">
      <c r="A25" s="20">
        <v>45184</v>
      </c>
      <c r="B25" s="21" t="s">
        <v>34</v>
      </c>
      <c r="C25" s="22">
        <v>1</v>
      </c>
      <c r="D25" s="22"/>
      <c r="E25" s="23" t="s">
        <v>29</v>
      </c>
      <c r="F25" s="22"/>
      <c r="G25" s="24"/>
    </row>
    <row r="26" spans="1:7" ht="14.25" customHeight="1">
      <c r="A26" s="20">
        <v>45185</v>
      </c>
      <c r="B26" s="21" t="s">
        <v>35</v>
      </c>
      <c r="C26" s="22"/>
      <c r="D26" s="22"/>
      <c r="E26" s="23" t="s">
        <v>29</v>
      </c>
      <c r="F26" s="22"/>
      <c r="G26" s="24"/>
    </row>
    <row r="27" spans="1:7" ht="14.25" customHeight="1">
      <c r="A27" s="20">
        <v>45186</v>
      </c>
      <c r="B27" s="21" t="s">
        <v>28</v>
      </c>
      <c r="C27" s="22"/>
      <c r="D27" s="22"/>
      <c r="E27" s="23" t="s">
        <v>29</v>
      </c>
      <c r="F27" s="22"/>
      <c r="G27" s="24"/>
    </row>
    <row r="28" spans="1:7" ht="14.25" customHeight="1">
      <c r="A28" s="20">
        <v>45187</v>
      </c>
      <c r="B28" s="21" t="s">
        <v>30</v>
      </c>
      <c r="C28" s="22">
        <v>1</v>
      </c>
      <c r="D28" s="22"/>
      <c r="E28" s="23" t="s">
        <v>29</v>
      </c>
      <c r="F28" s="22"/>
      <c r="G28" s="24"/>
    </row>
    <row r="29" spans="1:7" ht="14.25" customHeight="1">
      <c r="A29" s="20">
        <v>45188</v>
      </c>
      <c r="B29" s="21" t="s">
        <v>31</v>
      </c>
      <c r="C29" s="22">
        <v>1</v>
      </c>
      <c r="D29" s="22"/>
      <c r="E29" s="23" t="s">
        <v>29</v>
      </c>
      <c r="F29" s="22"/>
      <c r="G29" s="24"/>
    </row>
    <row r="30" spans="1:7" ht="14.25" customHeight="1">
      <c r="A30" s="20">
        <v>45189</v>
      </c>
      <c r="B30" s="21" t="s">
        <v>32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45190</v>
      </c>
      <c r="B31" s="21" t="s">
        <v>33</v>
      </c>
      <c r="C31" s="22">
        <v>1</v>
      </c>
      <c r="D31" s="22"/>
      <c r="E31" s="23" t="s">
        <v>29</v>
      </c>
      <c r="F31" s="22"/>
      <c r="G31" s="24"/>
    </row>
    <row r="32" spans="1:7" ht="14.25" customHeight="1">
      <c r="A32" s="20">
        <v>45191</v>
      </c>
      <c r="B32" s="21" t="s">
        <v>34</v>
      </c>
      <c r="C32" s="22">
        <v>1</v>
      </c>
      <c r="D32" s="22"/>
      <c r="E32" s="23" t="s">
        <v>29</v>
      </c>
      <c r="F32" s="22"/>
      <c r="G32" s="24"/>
    </row>
    <row r="33" spans="1:7" ht="14.25" customHeight="1">
      <c r="A33" s="20">
        <v>45192</v>
      </c>
      <c r="B33" s="21" t="s">
        <v>35</v>
      </c>
      <c r="C33" s="22"/>
      <c r="D33" s="22"/>
      <c r="E33" s="23" t="s">
        <v>29</v>
      </c>
      <c r="F33" s="22"/>
      <c r="G33" s="24"/>
    </row>
    <row r="34" spans="1:7" ht="14.25" customHeight="1">
      <c r="A34" s="20">
        <v>45193</v>
      </c>
      <c r="B34" s="21" t="s">
        <v>28</v>
      </c>
      <c r="C34" s="22"/>
      <c r="D34" s="22"/>
      <c r="E34" s="23" t="s">
        <v>29</v>
      </c>
      <c r="F34" s="22"/>
      <c r="G34" s="24"/>
    </row>
    <row r="35" spans="1:7" ht="14.25" customHeight="1">
      <c r="A35" s="20">
        <v>45194</v>
      </c>
      <c r="B35" s="21" t="s">
        <v>30</v>
      </c>
      <c r="C35" s="22">
        <v>1</v>
      </c>
      <c r="D35" s="25"/>
      <c r="E35" s="23" t="s">
        <v>29</v>
      </c>
      <c r="F35" s="22"/>
      <c r="G35" s="24"/>
    </row>
    <row r="36" spans="1:7" ht="14.25" customHeight="1">
      <c r="A36" s="20">
        <v>45195</v>
      </c>
      <c r="B36" s="21" t="s">
        <v>31</v>
      </c>
      <c r="C36" s="22">
        <v>1</v>
      </c>
      <c r="D36" s="25"/>
      <c r="E36" s="23" t="s">
        <v>29</v>
      </c>
      <c r="F36" s="22"/>
      <c r="G36" s="24"/>
    </row>
    <row r="37" spans="1:7" ht="14.25" customHeight="1">
      <c r="A37" s="20">
        <v>45196</v>
      </c>
      <c r="B37" s="21" t="s">
        <v>32</v>
      </c>
      <c r="C37" s="22">
        <v>1</v>
      </c>
      <c r="D37" s="25"/>
      <c r="E37" s="23" t="s">
        <v>29</v>
      </c>
      <c r="F37" s="22"/>
      <c r="G37" s="24"/>
    </row>
    <row r="38" spans="1:7" ht="14.25" customHeight="1">
      <c r="A38" s="20">
        <v>45197</v>
      </c>
      <c r="B38" s="21" t="s">
        <v>33</v>
      </c>
      <c r="C38" s="22">
        <v>1</v>
      </c>
      <c r="D38" s="22"/>
      <c r="E38" s="23" t="s">
        <v>29</v>
      </c>
      <c r="F38" s="22"/>
      <c r="G38" s="24"/>
    </row>
    <row r="39" spans="1:7" ht="14.25" customHeight="1">
      <c r="A39" s="20">
        <v>45198</v>
      </c>
      <c r="B39" s="21" t="s">
        <v>34</v>
      </c>
      <c r="C39" s="22">
        <v>1</v>
      </c>
      <c r="D39" s="22"/>
      <c r="E39" s="23" t="s">
        <v>29</v>
      </c>
      <c r="F39" s="22"/>
      <c r="G39" s="24"/>
    </row>
    <row r="40" spans="1:7" ht="14.25" customHeight="1">
      <c r="A40" s="20">
        <v>45199</v>
      </c>
      <c r="B40" s="21" t="s">
        <v>35</v>
      </c>
      <c r="C40" s="22"/>
      <c r="D40" s="22"/>
      <c r="E40" s="23" t="s">
        <v>29</v>
      </c>
      <c r="F40" s="22"/>
      <c r="G40" s="24"/>
    </row>
    <row r="41" spans="1:7" ht="14.25" customHeight="1">
      <c r="A41" s="20" t="s">
        <v>29</v>
      </c>
      <c r="B41" s="26" t="s">
        <v>29</v>
      </c>
      <c r="C41" s="22"/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21</v>
      </c>
      <c r="D42" s="30">
        <f t="shared" si="0"/>
        <v>0</v>
      </c>
      <c r="E42" s="30">
        <f t="shared" si="0"/>
        <v>0</v>
      </c>
      <c r="F42" s="30">
        <f t="shared" si="0"/>
        <v>0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3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BE4D5"/>
  </sheetPr>
  <dimension ref="A1:Z1000"/>
  <sheetViews>
    <sheetView showGridLines="0" workbookViewId="0">
      <selection activeCell="C17" sqref="C17"/>
    </sheetView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51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50</v>
      </c>
      <c r="C6" s="39"/>
      <c r="D6" s="40"/>
    </row>
    <row r="7" spans="1:26" ht="14.25" customHeight="1">
      <c r="A7" s="10" t="s">
        <v>20</v>
      </c>
      <c r="B7" s="42">
        <v>45200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45200</v>
      </c>
      <c r="B11" s="21" t="s">
        <v>28</v>
      </c>
      <c r="C11" s="22"/>
      <c r="D11" s="22"/>
      <c r="E11" s="23" t="s">
        <v>29</v>
      </c>
      <c r="F11" s="22"/>
      <c r="G11" s="24"/>
    </row>
    <row r="12" spans="1:26" ht="14.25" customHeight="1">
      <c r="A12" s="20">
        <v>45201</v>
      </c>
      <c r="B12" s="21" t="s">
        <v>30</v>
      </c>
      <c r="C12" s="22">
        <v>1</v>
      </c>
      <c r="D12" s="22"/>
      <c r="E12" s="23" t="s">
        <v>29</v>
      </c>
      <c r="F12" s="22"/>
      <c r="G12" s="24"/>
    </row>
    <row r="13" spans="1:26" ht="14.25" customHeight="1">
      <c r="A13" s="20">
        <v>45202</v>
      </c>
      <c r="B13" s="21" t="s">
        <v>31</v>
      </c>
      <c r="C13" s="22">
        <v>1</v>
      </c>
      <c r="D13" s="22"/>
      <c r="E13" s="23" t="s">
        <v>29</v>
      </c>
      <c r="F13" s="22"/>
      <c r="G13" s="24"/>
    </row>
    <row r="14" spans="1:26" ht="14.25" customHeight="1">
      <c r="A14" s="20">
        <v>45203</v>
      </c>
      <c r="B14" s="21" t="s">
        <v>32</v>
      </c>
      <c r="C14" s="22">
        <v>1</v>
      </c>
      <c r="D14" s="22"/>
      <c r="E14" s="23" t="s">
        <v>29</v>
      </c>
      <c r="F14" s="22"/>
      <c r="G14" s="24"/>
    </row>
    <row r="15" spans="1:26" ht="14.25" customHeight="1">
      <c r="A15" s="20">
        <v>45204</v>
      </c>
      <c r="B15" s="21" t="s">
        <v>33</v>
      </c>
      <c r="C15" s="22">
        <v>1</v>
      </c>
      <c r="D15" s="22"/>
      <c r="E15" s="23" t="s">
        <v>29</v>
      </c>
      <c r="F15" s="22"/>
      <c r="G15" s="24"/>
    </row>
    <row r="16" spans="1:26" ht="14.25" customHeight="1">
      <c r="A16" s="20">
        <v>45205</v>
      </c>
      <c r="B16" s="21" t="s">
        <v>34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45206</v>
      </c>
      <c r="B17" s="21" t="s">
        <v>35</v>
      </c>
      <c r="C17" s="22"/>
      <c r="D17" s="22"/>
      <c r="E17" s="23" t="s">
        <v>29</v>
      </c>
      <c r="F17" s="22"/>
      <c r="G17" s="24"/>
    </row>
    <row r="18" spans="1:7" ht="14.25" customHeight="1">
      <c r="A18" s="20">
        <v>45207</v>
      </c>
      <c r="B18" s="21" t="s">
        <v>28</v>
      </c>
      <c r="C18" s="22"/>
      <c r="D18" s="22"/>
      <c r="E18" s="23" t="s">
        <v>29</v>
      </c>
      <c r="F18" s="22"/>
      <c r="G18" s="24"/>
    </row>
    <row r="19" spans="1:7" ht="14.25" customHeight="1">
      <c r="A19" s="20">
        <v>45208</v>
      </c>
      <c r="B19" s="21" t="s">
        <v>30</v>
      </c>
      <c r="C19" s="22">
        <v>1</v>
      </c>
      <c r="D19" s="22"/>
      <c r="E19" s="23" t="s">
        <v>29</v>
      </c>
      <c r="F19" s="22"/>
      <c r="G19" s="24"/>
    </row>
    <row r="20" spans="1:7" ht="14.25" customHeight="1">
      <c r="A20" s="20">
        <v>45209</v>
      </c>
      <c r="B20" s="21" t="s">
        <v>31</v>
      </c>
      <c r="C20" s="22">
        <v>1</v>
      </c>
      <c r="D20" s="22"/>
      <c r="E20" s="23" t="s">
        <v>29</v>
      </c>
      <c r="F20" s="22"/>
      <c r="G20" s="24"/>
    </row>
    <row r="21" spans="1:7" ht="14.25" customHeight="1">
      <c r="A21" s="20">
        <v>45210</v>
      </c>
      <c r="B21" s="21" t="s">
        <v>32</v>
      </c>
      <c r="C21" s="22">
        <v>1</v>
      </c>
      <c r="D21" s="22"/>
      <c r="E21" s="23" t="s">
        <v>29</v>
      </c>
      <c r="F21" s="22"/>
      <c r="G21" s="24"/>
    </row>
    <row r="22" spans="1:7" ht="14.25" customHeight="1">
      <c r="A22" s="20">
        <v>45211</v>
      </c>
      <c r="B22" s="21" t="s">
        <v>33</v>
      </c>
      <c r="C22" s="22">
        <v>1</v>
      </c>
      <c r="D22" s="22"/>
      <c r="E22" s="23" t="s">
        <v>29</v>
      </c>
      <c r="F22" s="22"/>
      <c r="G22" s="24"/>
    </row>
    <row r="23" spans="1:7" ht="14.25" customHeight="1">
      <c r="A23" s="20">
        <v>45212</v>
      </c>
      <c r="B23" s="21" t="s">
        <v>34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45213</v>
      </c>
      <c r="B24" s="21" t="s">
        <v>35</v>
      </c>
      <c r="C24" s="22"/>
      <c r="D24" s="22"/>
      <c r="E24" s="23" t="s">
        <v>29</v>
      </c>
      <c r="F24" s="22"/>
      <c r="G24" s="24"/>
    </row>
    <row r="25" spans="1:7" ht="14.25" customHeight="1">
      <c r="A25" s="20">
        <v>45214</v>
      </c>
      <c r="B25" s="21" t="s">
        <v>28</v>
      </c>
      <c r="C25" s="22"/>
      <c r="D25" s="22"/>
      <c r="E25" s="23" t="s">
        <v>29</v>
      </c>
      <c r="F25" s="22"/>
      <c r="G25" s="24"/>
    </row>
    <row r="26" spans="1:7" ht="14.25" customHeight="1">
      <c r="A26" s="20">
        <v>45215</v>
      </c>
      <c r="B26" s="21" t="s">
        <v>30</v>
      </c>
      <c r="C26" s="22">
        <v>1</v>
      </c>
      <c r="D26" s="22"/>
      <c r="E26" s="23" t="s">
        <v>29</v>
      </c>
      <c r="F26" s="22"/>
      <c r="G26" s="24"/>
    </row>
    <row r="27" spans="1:7" ht="14.25" customHeight="1">
      <c r="A27" s="20">
        <v>45216</v>
      </c>
      <c r="B27" s="21" t="s">
        <v>31</v>
      </c>
      <c r="C27" s="22">
        <v>1</v>
      </c>
      <c r="D27" s="22"/>
      <c r="E27" s="23" t="s">
        <v>29</v>
      </c>
      <c r="F27" s="22"/>
      <c r="G27" s="24"/>
    </row>
    <row r="28" spans="1:7" ht="14.25" customHeight="1">
      <c r="A28" s="20">
        <v>45217</v>
      </c>
      <c r="B28" s="21" t="s">
        <v>32</v>
      </c>
      <c r="C28" s="22">
        <v>1</v>
      </c>
      <c r="D28" s="22"/>
      <c r="E28" s="23" t="s">
        <v>29</v>
      </c>
      <c r="F28" s="22"/>
      <c r="G28" s="24"/>
    </row>
    <row r="29" spans="1:7" ht="14.25" customHeight="1">
      <c r="A29" s="20">
        <v>45218</v>
      </c>
      <c r="B29" s="21" t="s">
        <v>33</v>
      </c>
      <c r="C29" s="22">
        <v>1</v>
      </c>
      <c r="D29" s="22"/>
      <c r="E29" s="23" t="s">
        <v>29</v>
      </c>
      <c r="F29" s="22"/>
      <c r="G29" s="24"/>
    </row>
    <row r="30" spans="1:7" ht="14.25" customHeight="1">
      <c r="A30" s="20">
        <v>45219</v>
      </c>
      <c r="B30" s="21" t="s">
        <v>34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45220</v>
      </c>
      <c r="B31" s="21" t="s">
        <v>35</v>
      </c>
      <c r="C31" s="22"/>
      <c r="D31" s="22"/>
      <c r="E31" s="23" t="s">
        <v>29</v>
      </c>
      <c r="F31" s="22"/>
      <c r="G31" s="24"/>
    </row>
    <row r="32" spans="1:7" ht="14.25" customHeight="1">
      <c r="A32" s="20">
        <v>45221</v>
      </c>
      <c r="B32" s="21" t="s">
        <v>28</v>
      </c>
      <c r="C32" s="22"/>
      <c r="D32" s="22"/>
      <c r="E32" s="23" t="s">
        <v>29</v>
      </c>
      <c r="F32" s="22"/>
      <c r="G32" s="24"/>
    </row>
    <row r="33" spans="1:7" ht="14.25" customHeight="1">
      <c r="A33" s="20">
        <v>45222</v>
      </c>
      <c r="B33" s="21" t="s">
        <v>30</v>
      </c>
      <c r="C33" s="22">
        <v>1</v>
      </c>
      <c r="D33" s="22"/>
      <c r="E33" s="23" t="s">
        <v>29</v>
      </c>
      <c r="F33" s="22"/>
      <c r="G33" s="24"/>
    </row>
    <row r="34" spans="1:7" ht="14.25" customHeight="1">
      <c r="A34" s="20">
        <v>45223</v>
      </c>
      <c r="B34" s="21" t="s">
        <v>31</v>
      </c>
      <c r="C34" s="22">
        <v>1</v>
      </c>
      <c r="D34" s="22"/>
      <c r="E34" s="23" t="s">
        <v>29</v>
      </c>
      <c r="F34" s="22"/>
      <c r="G34" s="24"/>
    </row>
    <row r="35" spans="1:7" ht="14.25" customHeight="1">
      <c r="A35" s="20">
        <v>45224</v>
      </c>
      <c r="B35" s="21" t="s">
        <v>32</v>
      </c>
      <c r="C35" s="22">
        <v>1</v>
      </c>
      <c r="D35" s="25"/>
      <c r="E35" s="23" t="s">
        <v>29</v>
      </c>
      <c r="F35" s="22"/>
      <c r="G35" s="24"/>
    </row>
    <row r="36" spans="1:7" ht="14.25" customHeight="1">
      <c r="A36" s="20">
        <v>45225</v>
      </c>
      <c r="B36" s="21" t="s">
        <v>33</v>
      </c>
      <c r="C36" s="22">
        <v>1</v>
      </c>
      <c r="D36" s="25"/>
      <c r="E36" s="23" t="s">
        <v>29</v>
      </c>
      <c r="F36" s="22"/>
      <c r="G36" s="24"/>
    </row>
    <row r="37" spans="1:7" ht="14.25" customHeight="1">
      <c r="A37" s="20">
        <v>45226</v>
      </c>
      <c r="B37" s="21" t="s">
        <v>34</v>
      </c>
      <c r="C37" s="22">
        <v>1</v>
      </c>
      <c r="D37" s="25"/>
      <c r="E37" s="23" t="s">
        <v>29</v>
      </c>
      <c r="F37" s="22"/>
      <c r="G37" s="24"/>
    </row>
    <row r="38" spans="1:7" ht="14.25" customHeight="1">
      <c r="A38" s="20">
        <v>45227</v>
      </c>
      <c r="B38" s="21" t="s">
        <v>35</v>
      </c>
      <c r="C38" s="22"/>
      <c r="D38" s="22"/>
      <c r="E38" s="23" t="s">
        <v>29</v>
      </c>
      <c r="F38" s="22"/>
      <c r="G38" s="24"/>
    </row>
    <row r="39" spans="1:7" ht="14.25" customHeight="1">
      <c r="A39" s="20">
        <v>45228</v>
      </c>
      <c r="B39" s="21" t="s">
        <v>28</v>
      </c>
      <c r="C39" s="22"/>
      <c r="D39" s="22"/>
      <c r="E39" s="23" t="s">
        <v>29</v>
      </c>
      <c r="F39" s="22"/>
      <c r="G39" s="24"/>
    </row>
    <row r="40" spans="1:7" ht="14.25" customHeight="1">
      <c r="A40" s="20">
        <v>45229</v>
      </c>
      <c r="B40" s="21" t="s">
        <v>30</v>
      </c>
      <c r="C40" s="22">
        <v>1</v>
      </c>
      <c r="D40" s="22"/>
      <c r="E40" s="23" t="s">
        <v>29</v>
      </c>
      <c r="F40" s="22"/>
      <c r="G40" s="24"/>
    </row>
    <row r="41" spans="1:7" ht="14.25" customHeight="1">
      <c r="A41" s="20">
        <v>45230</v>
      </c>
      <c r="B41" s="26" t="s">
        <v>31</v>
      </c>
      <c r="C41" s="22">
        <v>1</v>
      </c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22</v>
      </c>
      <c r="D42" s="30">
        <f t="shared" si="0"/>
        <v>0</v>
      </c>
      <c r="E42" s="30">
        <f t="shared" si="0"/>
        <v>0</v>
      </c>
      <c r="F42" s="30">
        <f t="shared" si="0"/>
        <v>0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2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BE4D5"/>
  </sheetPr>
  <dimension ref="A1:Z1000"/>
  <sheetViews>
    <sheetView showGridLines="0" workbookViewId="0"/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45231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45231</v>
      </c>
      <c r="B11" s="21" t="s">
        <v>32</v>
      </c>
      <c r="C11" s="22">
        <v>1</v>
      </c>
      <c r="D11" s="22"/>
      <c r="E11" s="23" t="s">
        <v>29</v>
      </c>
      <c r="F11" s="22"/>
      <c r="G11" s="24"/>
    </row>
    <row r="12" spans="1:26" ht="14.25" customHeight="1">
      <c r="A12" s="20">
        <v>45232</v>
      </c>
      <c r="B12" s="21" t="s">
        <v>33</v>
      </c>
      <c r="C12" s="22">
        <v>1</v>
      </c>
      <c r="D12" s="22"/>
      <c r="E12" s="23" t="s">
        <v>29</v>
      </c>
      <c r="F12" s="22"/>
      <c r="G12" s="24"/>
    </row>
    <row r="13" spans="1:26" ht="14.25" customHeight="1">
      <c r="A13" s="20">
        <v>45233</v>
      </c>
      <c r="B13" s="21" t="s">
        <v>34</v>
      </c>
      <c r="C13" s="22">
        <v>1</v>
      </c>
      <c r="D13" s="22"/>
      <c r="E13" s="23" t="s">
        <v>29</v>
      </c>
      <c r="F13" s="22"/>
      <c r="G13" s="24"/>
    </row>
    <row r="14" spans="1:26" ht="14.25" customHeight="1">
      <c r="A14" s="20">
        <v>45234</v>
      </c>
      <c r="B14" s="21" t="s">
        <v>35</v>
      </c>
      <c r="C14" s="22"/>
      <c r="D14" s="22"/>
      <c r="E14" s="23" t="s">
        <v>29</v>
      </c>
      <c r="F14" s="22"/>
      <c r="G14" s="24"/>
    </row>
    <row r="15" spans="1:26" ht="14.25" customHeight="1">
      <c r="A15" s="20">
        <v>45235</v>
      </c>
      <c r="B15" s="21" t="s">
        <v>28</v>
      </c>
      <c r="C15" s="22"/>
      <c r="D15" s="22"/>
      <c r="E15" s="23" t="s">
        <v>29</v>
      </c>
      <c r="F15" s="22"/>
      <c r="G15" s="24"/>
    </row>
    <row r="16" spans="1:26" ht="14.25" customHeight="1">
      <c r="A16" s="20">
        <v>45236</v>
      </c>
      <c r="B16" s="21" t="s">
        <v>30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45237</v>
      </c>
      <c r="B17" s="21" t="s">
        <v>31</v>
      </c>
      <c r="C17" s="22">
        <v>1</v>
      </c>
      <c r="D17" s="22"/>
      <c r="E17" s="23" t="s">
        <v>29</v>
      </c>
      <c r="F17" s="22"/>
      <c r="G17" s="24"/>
    </row>
    <row r="18" spans="1:7" ht="14.25" customHeight="1">
      <c r="A18" s="20">
        <v>45238</v>
      </c>
      <c r="B18" s="21" t="s">
        <v>32</v>
      </c>
      <c r="C18" s="22">
        <v>1</v>
      </c>
      <c r="D18" s="22"/>
      <c r="E18" s="23" t="s">
        <v>29</v>
      </c>
      <c r="F18" s="22"/>
      <c r="G18" s="24"/>
    </row>
    <row r="19" spans="1:7" ht="14.25" customHeight="1">
      <c r="A19" s="20">
        <v>45239</v>
      </c>
      <c r="B19" s="21" t="s">
        <v>33</v>
      </c>
      <c r="C19" s="22">
        <v>1</v>
      </c>
      <c r="D19" s="22"/>
      <c r="E19" s="23" t="s">
        <v>29</v>
      </c>
      <c r="F19" s="22"/>
      <c r="G19" s="24"/>
    </row>
    <row r="20" spans="1:7" ht="14.25" customHeight="1">
      <c r="A20" s="20">
        <v>45240</v>
      </c>
      <c r="B20" s="21" t="s">
        <v>34</v>
      </c>
      <c r="C20" s="22">
        <v>1</v>
      </c>
      <c r="D20" s="22"/>
      <c r="E20" s="23" t="s">
        <v>29</v>
      </c>
      <c r="F20" s="22"/>
      <c r="G20" s="24"/>
    </row>
    <row r="21" spans="1:7" ht="14.25" customHeight="1">
      <c r="A21" s="20">
        <v>45241</v>
      </c>
      <c r="B21" s="21" t="s">
        <v>35</v>
      </c>
      <c r="C21" s="22"/>
      <c r="D21" s="22"/>
      <c r="E21" s="23" t="s">
        <v>29</v>
      </c>
      <c r="F21" s="22"/>
      <c r="G21" s="24"/>
    </row>
    <row r="22" spans="1:7" ht="14.25" customHeight="1">
      <c r="A22" s="20">
        <v>45242</v>
      </c>
      <c r="B22" s="21" t="s">
        <v>28</v>
      </c>
      <c r="C22" s="22"/>
      <c r="D22" s="22"/>
      <c r="E22" s="23" t="s">
        <v>29</v>
      </c>
      <c r="F22" s="22"/>
      <c r="G22" s="24"/>
    </row>
    <row r="23" spans="1:7" ht="14.25" customHeight="1">
      <c r="A23" s="20">
        <v>45243</v>
      </c>
      <c r="B23" s="21" t="s">
        <v>30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45244</v>
      </c>
      <c r="B24" s="21" t="s">
        <v>31</v>
      </c>
      <c r="C24" s="22">
        <v>1</v>
      </c>
      <c r="D24" s="22"/>
      <c r="E24" s="23" t="s">
        <v>29</v>
      </c>
      <c r="F24" s="22"/>
      <c r="G24" s="24"/>
    </row>
    <row r="25" spans="1:7" ht="14.25" customHeight="1">
      <c r="A25" s="20">
        <v>45245</v>
      </c>
      <c r="B25" s="21" t="s">
        <v>32</v>
      </c>
      <c r="C25" s="22">
        <v>1</v>
      </c>
      <c r="D25" s="22"/>
      <c r="E25" s="23" t="s">
        <v>29</v>
      </c>
      <c r="F25" s="22"/>
      <c r="G25" s="24"/>
    </row>
    <row r="26" spans="1:7" ht="14.25" customHeight="1">
      <c r="A26" s="20">
        <v>45246</v>
      </c>
      <c r="B26" s="21" t="s">
        <v>33</v>
      </c>
      <c r="C26" s="22">
        <v>1</v>
      </c>
      <c r="D26" s="22"/>
      <c r="E26" s="23" t="s">
        <v>29</v>
      </c>
      <c r="F26" s="22"/>
      <c r="G26" s="24"/>
    </row>
    <row r="27" spans="1:7" ht="14.25" customHeight="1">
      <c r="A27" s="20">
        <v>45247</v>
      </c>
      <c r="B27" s="21" t="s">
        <v>34</v>
      </c>
      <c r="C27" s="22">
        <v>1</v>
      </c>
      <c r="D27" s="22"/>
      <c r="E27" s="23" t="s">
        <v>29</v>
      </c>
      <c r="F27" s="22"/>
      <c r="G27" s="24"/>
    </row>
    <row r="28" spans="1:7" ht="14.25" customHeight="1">
      <c r="A28" s="20">
        <v>45248</v>
      </c>
      <c r="B28" s="21" t="s">
        <v>35</v>
      </c>
      <c r="C28" s="22"/>
      <c r="D28" s="22"/>
      <c r="E28" s="23" t="s">
        <v>29</v>
      </c>
      <c r="F28" s="22"/>
      <c r="G28" s="24"/>
    </row>
    <row r="29" spans="1:7" ht="14.25" customHeight="1">
      <c r="A29" s="20">
        <v>45249</v>
      </c>
      <c r="B29" s="21" t="s">
        <v>28</v>
      </c>
      <c r="C29" s="22"/>
      <c r="D29" s="22"/>
      <c r="E29" s="23" t="s">
        <v>29</v>
      </c>
      <c r="F29" s="22"/>
      <c r="G29" s="24"/>
    </row>
    <row r="30" spans="1:7" ht="14.25" customHeight="1">
      <c r="A30" s="20">
        <v>45250</v>
      </c>
      <c r="B30" s="21" t="s">
        <v>30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45251</v>
      </c>
      <c r="B31" s="21" t="s">
        <v>31</v>
      </c>
      <c r="C31" s="22">
        <v>1</v>
      </c>
      <c r="D31" s="22"/>
      <c r="E31" s="23" t="s">
        <v>29</v>
      </c>
      <c r="F31" s="22"/>
      <c r="G31" s="24"/>
    </row>
    <row r="32" spans="1:7" ht="14.25" customHeight="1">
      <c r="A32" s="20">
        <v>45252</v>
      </c>
      <c r="B32" s="21" t="s">
        <v>32</v>
      </c>
      <c r="C32" s="22">
        <v>1</v>
      </c>
      <c r="D32" s="22"/>
      <c r="E32" s="23" t="s">
        <v>29</v>
      </c>
      <c r="F32" s="22"/>
      <c r="G32" s="24"/>
    </row>
    <row r="33" spans="1:7" ht="14.25" customHeight="1">
      <c r="A33" s="20">
        <v>45253</v>
      </c>
      <c r="B33" s="21" t="s">
        <v>33</v>
      </c>
      <c r="C33" s="22">
        <v>1</v>
      </c>
      <c r="D33" s="22"/>
      <c r="E33" s="23" t="s">
        <v>29</v>
      </c>
      <c r="F33" s="22"/>
      <c r="G33" s="24"/>
    </row>
    <row r="34" spans="1:7" ht="14.25" customHeight="1">
      <c r="A34" s="20">
        <v>45254</v>
      </c>
      <c r="B34" s="21" t="s">
        <v>34</v>
      </c>
      <c r="C34" s="22">
        <v>1</v>
      </c>
      <c r="D34" s="22"/>
      <c r="E34" s="23" t="s">
        <v>29</v>
      </c>
      <c r="F34" s="22"/>
      <c r="G34" s="24"/>
    </row>
    <row r="35" spans="1:7" ht="14.25" customHeight="1">
      <c r="A35" s="20">
        <v>45255</v>
      </c>
      <c r="B35" s="21" t="s">
        <v>35</v>
      </c>
      <c r="C35" s="22"/>
      <c r="D35" s="25"/>
      <c r="E35" s="23" t="s">
        <v>29</v>
      </c>
      <c r="F35" s="22"/>
      <c r="G35" s="24"/>
    </row>
    <row r="36" spans="1:7" ht="14.25" customHeight="1">
      <c r="A36" s="20">
        <v>45256</v>
      </c>
      <c r="B36" s="21" t="s">
        <v>28</v>
      </c>
      <c r="C36" s="22"/>
      <c r="D36" s="25"/>
      <c r="E36" s="23" t="s">
        <v>29</v>
      </c>
      <c r="F36" s="22"/>
      <c r="G36" s="24"/>
    </row>
    <row r="37" spans="1:7" ht="14.25" customHeight="1">
      <c r="A37" s="20">
        <v>45257</v>
      </c>
      <c r="B37" s="21" t="s">
        <v>30</v>
      </c>
      <c r="C37" s="22">
        <v>1</v>
      </c>
      <c r="D37" s="25"/>
      <c r="E37" s="23" t="s">
        <v>29</v>
      </c>
      <c r="F37" s="22"/>
      <c r="G37" s="24"/>
    </row>
    <row r="38" spans="1:7" ht="14.25" customHeight="1">
      <c r="A38" s="20">
        <v>45258</v>
      </c>
      <c r="B38" s="21" t="s">
        <v>31</v>
      </c>
      <c r="C38" s="22">
        <v>1</v>
      </c>
      <c r="D38" s="22"/>
      <c r="E38" s="23" t="s">
        <v>29</v>
      </c>
      <c r="F38" s="22"/>
      <c r="G38" s="24"/>
    </row>
    <row r="39" spans="1:7" ht="14.25" customHeight="1">
      <c r="A39" s="20">
        <v>45259</v>
      </c>
      <c r="B39" s="21" t="s">
        <v>32</v>
      </c>
      <c r="C39" s="22">
        <v>1</v>
      </c>
      <c r="D39" s="22"/>
      <c r="E39" s="23" t="s">
        <v>29</v>
      </c>
      <c r="F39" s="22"/>
      <c r="G39" s="24"/>
    </row>
    <row r="40" spans="1:7" ht="14.25" customHeight="1">
      <c r="A40" s="20">
        <v>45260</v>
      </c>
      <c r="B40" s="21" t="s">
        <v>33</v>
      </c>
      <c r="C40" s="22">
        <v>1</v>
      </c>
      <c r="D40" s="22"/>
      <c r="E40" s="23" t="s">
        <v>29</v>
      </c>
      <c r="F40" s="22"/>
      <c r="G40" s="24"/>
    </row>
    <row r="41" spans="1:7" ht="14.25" customHeight="1">
      <c r="A41" s="20" t="s">
        <v>29</v>
      </c>
      <c r="B41" s="26" t="s">
        <v>29</v>
      </c>
      <c r="C41" s="22"/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22</v>
      </c>
      <c r="D42" s="30">
        <f t="shared" si="0"/>
        <v>0</v>
      </c>
      <c r="E42" s="30">
        <f t="shared" si="0"/>
        <v>0</v>
      </c>
      <c r="F42" s="30">
        <f t="shared" si="0"/>
        <v>0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1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BE4D5"/>
  </sheetPr>
  <dimension ref="A1:Z1000"/>
  <sheetViews>
    <sheetView showGridLines="0" tabSelected="1" workbookViewId="0">
      <selection activeCell="C42" sqref="C42"/>
    </sheetView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45261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45261</v>
      </c>
      <c r="B11" s="21" t="s">
        <v>34</v>
      </c>
      <c r="C11" s="22">
        <v>1</v>
      </c>
      <c r="D11" s="22"/>
      <c r="E11" s="23" t="s">
        <v>29</v>
      </c>
      <c r="F11" s="22"/>
      <c r="G11" s="24"/>
    </row>
    <row r="12" spans="1:26" ht="14.25" customHeight="1">
      <c r="A12" s="20">
        <v>45262</v>
      </c>
      <c r="B12" s="21" t="s">
        <v>35</v>
      </c>
      <c r="C12" s="22"/>
      <c r="D12" s="22"/>
      <c r="E12" s="23" t="s">
        <v>29</v>
      </c>
      <c r="F12" s="22"/>
      <c r="G12" s="24"/>
    </row>
    <row r="13" spans="1:26" ht="14.25" customHeight="1">
      <c r="A13" s="20">
        <v>45263</v>
      </c>
      <c r="B13" s="21" t="s">
        <v>28</v>
      </c>
      <c r="C13" s="22"/>
      <c r="D13" s="22"/>
      <c r="E13" s="23" t="s">
        <v>29</v>
      </c>
      <c r="F13" s="22"/>
      <c r="G13" s="24"/>
    </row>
    <row r="14" spans="1:26" ht="14.25" customHeight="1">
      <c r="A14" s="20">
        <v>45264</v>
      </c>
      <c r="B14" s="21" t="s">
        <v>30</v>
      </c>
      <c r="C14" s="22">
        <v>1</v>
      </c>
      <c r="D14" s="22"/>
      <c r="E14" s="23" t="s">
        <v>29</v>
      </c>
      <c r="F14" s="22"/>
      <c r="G14" s="24"/>
    </row>
    <row r="15" spans="1:26" ht="14.25" customHeight="1">
      <c r="A15" s="20">
        <v>45265</v>
      </c>
      <c r="B15" s="21" t="s">
        <v>31</v>
      </c>
      <c r="C15" s="22">
        <v>1</v>
      </c>
      <c r="D15" s="22"/>
      <c r="E15" s="23" t="s">
        <v>29</v>
      </c>
      <c r="F15" s="22"/>
      <c r="G15" s="24"/>
    </row>
    <row r="16" spans="1:26" ht="14.25" customHeight="1">
      <c r="A16" s="20">
        <v>45266</v>
      </c>
      <c r="B16" s="21" t="s">
        <v>32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45267</v>
      </c>
      <c r="B17" s="21" t="s">
        <v>33</v>
      </c>
      <c r="C17" s="22">
        <v>1</v>
      </c>
      <c r="D17" s="22"/>
      <c r="E17" s="23" t="s">
        <v>29</v>
      </c>
      <c r="F17" s="22"/>
      <c r="G17" s="24"/>
    </row>
    <row r="18" spans="1:7" ht="14.25" customHeight="1">
      <c r="A18" s="20">
        <v>45268</v>
      </c>
      <c r="B18" s="21" t="s">
        <v>34</v>
      </c>
      <c r="C18" s="22">
        <v>1</v>
      </c>
      <c r="D18" s="22"/>
      <c r="E18" s="23" t="s">
        <v>29</v>
      </c>
      <c r="F18" s="22"/>
      <c r="G18" s="24"/>
    </row>
    <row r="19" spans="1:7" ht="14.25" customHeight="1">
      <c r="A19" s="20">
        <v>45269</v>
      </c>
      <c r="B19" s="21" t="s">
        <v>35</v>
      </c>
      <c r="C19" s="22"/>
      <c r="D19" s="22"/>
      <c r="E19" s="23" t="s">
        <v>29</v>
      </c>
      <c r="F19" s="22"/>
      <c r="G19" s="24"/>
    </row>
    <row r="20" spans="1:7" ht="14.25" customHeight="1">
      <c r="A20" s="20">
        <v>45270</v>
      </c>
      <c r="B20" s="21" t="s">
        <v>28</v>
      </c>
      <c r="C20" s="22"/>
      <c r="D20" s="22"/>
      <c r="E20" s="23" t="s">
        <v>29</v>
      </c>
      <c r="F20" s="22"/>
      <c r="G20" s="24"/>
    </row>
    <row r="21" spans="1:7" ht="14.25" customHeight="1">
      <c r="A21" s="20">
        <v>45271</v>
      </c>
      <c r="B21" s="21" t="s">
        <v>30</v>
      </c>
      <c r="C21" s="22">
        <v>1</v>
      </c>
      <c r="D21" s="22"/>
      <c r="E21" s="23" t="s">
        <v>29</v>
      </c>
      <c r="F21" s="22"/>
      <c r="G21" s="24"/>
    </row>
    <row r="22" spans="1:7" ht="14.25" customHeight="1">
      <c r="A22" s="20">
        <v>45272</v>
      </c>
      <c r="B22" s="21" t="s">
        <v>31</v>
      </c>
      <c r="C22" s="22">
        <v>1</v>
      </c>
      <c r="D22" s="22"/>
      <c r="E22" s="23" t="s">
        <v>29</v>
      </c>
      <c r="F22" s="22"/>
      <c r="G22" s="24"/>
    </row>
    <row r="23" spans="1:7" ht="14.25" customHeight="1">
      <c r="A23" s="20">
        <v>45273</v>
      </c>
      <c r="B23" s="21" t="s">
        <v>32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45274</v>
      </c>
      <c r="B24" s="21" t="s">
        <v>33</v>
      </c>
      <c r="C24" s="22">
        <v>1</v>
      </c>
      <c r="D24" s="22"/>
      <c r="E24" s="23" t="s">
        <v>29</v>
      </c>
      <c r="F24" s="22"/>
      <c r="G24" s="24"/>
    </row>
    <row r="25" spans="1:7" ht="14.25" customHeight="1">
      <c r="A25" s="20">
        <v>45275</v>
      </c>
      <c r="B25" s="21" t="s">
        <v>34</v>
      </c>
      <c r="C25" s="22">
        <v>1</v>
      </c>
      <c r="D25" s="22"/>
      <c r="E25" s="23" t="s">
        <v>29</v>
      </c>
      <c r="F25" s="22"/>
      <c r="G25" s="24"/>
    </row>
    <row r="26" spans="1:7" ht="14.25" customHeight="1">
      <c r="A26" s="20">
        <v>45276</v>
      </c>
      <c r="B26" s="21" t="s">
        <v>35</v>
      </c>
      <c r="C26" s="22"/>
      <c r="D26" s="22"/>
      <c r="E26" s="23" t="s">
        <v>29</v>
      </c>
      <c r="F26" s="22"/>
      <c r="G26" s="24"/>
    </row>
    <row r="27" spans="1:7" ht="14.25" customHeight="1">
      <c r="A27" s="20">
        <v>45277</v>
      </c>
      <c r="B27" s="21" t="s">
        <v>28</v>
      </c>
      <c r="C27" s="22"/>
      <c r="D27" s="22"/>
      <c r="E27" s="23" t="s">
        <v>29</v>
      </c>
      <c r="F27" s="22"/>
      <c r="G27" s="24"/>
    </row>
    <row r="28" spans="1:7" ht="14.25" customHeight="1">
      <c r="A28" s="20">
        <v>45278</v>
      </c>
      <c r="B28" s="21" t="s">
        <v>30</v>
      </c>
      <c r="C28" s="22">
        <v>1</v>
      </c>
      <c r="D28" s="22"/>
      <c r="E28" s="23" t="s">
        <v>29</v>
      </c>
      <c r="F28" s="22"/>
      <c r="G28" s="24"/>
    </row>
    <row r="29" spans="1:7" ht="14.25" customHeight="1">
      <c r="A29" s="20">
        <v>45279</v>
      </c>
      <c r="B29" s="21" t="s">
        <v>31</v>
      </c>
      <c r="C29" s="22">
        <v>1</v>
      </c>
      <c r="D29" s="22"/>
      <c r="E29" s="23" t="s">
        <v>29</v>
      </c>
      <c r="F29" s="22"/>
      <c r="G29" s="24"/>
    </row>
    <row r="30" spans="1:7" ht="14.25" customHeight="1">
      <c r="A30" s="20">
        <v>45280</v>
      </c>
      <c r="B30" s="21" t="s">
        <v>32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45281</v>
      </c>
      <c r="B31" s="21" t="s">
        <v>33</v>
      </c>
      <c r="C31" s="22">
        <v>1</v>
      </c>
      <c r="D31" s="22"/>
      <c r="E31" s="23" t="s">
        <v>29</v>
      </c>
      <c r="F31" s="22"/>
      <c r="G31" s="24"/>
    </row>
    <row r="32" spans="1:7" ht="14.25" customHeight="1">
      <c r="A32" s="20">
        <v>45282</v>
      </c>
      <c r="B32" s="21" t="s">
        <v>34</v>
      </c>
      <c r="C32" s="22">
        <v>1</v>
      </c>
      <c r="D32" s="22"/>
      <c r="E32" s="23" t="s">
        <v>29</v>
      </c>
      <c r="F32" s="22"/>
      <c r="G32" s="24"/>
    </row>
    <row r="33" spans="1:7" ht="14.25" customHeight="1">
      <c r="A33" s="20">
        <v>45283</v>
      </c>
      <c r="B33" s="21" t="s">
        <v>35</v>
      </c>
      <c r="C33" s="22"/>
      <c r="D33" s="22"/>
      <c r="E33" s="23" t="s">
        <v>29</v>
      </c>
      <c r="F33" s="22"/>
      <c r="G33" s="24"/>
    </row>
    <row r="34" spans="1:7" ht="14.25" customHeight="1">
      <c r="A34" s="20">
        <v>45284</v>
      </c>
      <c r="B34" s="21" t="s">
        <v>28</v>
      </c>
      <c r="C34" s="22"/>
      <c r="D34" s="22"/>
      <c r="E34" s="23" t="s">
        <v>29</v>
      </c>
      <c r="F34" s="22"/>
      <c r="G34" s="24"/>
    </row>
    <row r="35" spans="1:7" ht="14.25" customHeight="1">
      <c r="A35" s="20">
        <v>45285</v>
      </c>
      <c r="B35" s="21" t="s">
        <v>30</v>
      </c>
      <c r="C35" s="22"/>
      <c r="D35" s="25"/>
      <c r="E35" s="23">
        <v>1</v>
      </c>
      <c r="F35" s="22"/>
      <c r="G35" s="24"/>
    </row>
    <row r="36" spans="1:7" ht="14.25" customHeight="1">
      <c r="A36" s="20">
        <v>45286</v>
      </c>
      <c r="B36" s="21" t="s">
        <v>31</v>
      </c>
      <c r="C36" s="22"/>
      <c r="D36" s="25"/>
      <c r="E36" s="23">
        <v>1</v>
      </c>
      <c r="F36" s="22"/>
      <c r="G36" s="24"/>
    </row>
    <row r="37" spans="1:7" ht="14.25" customHeight="1">
      <c r="A37" s="20">
        <v>45287</v>
      </c>
      <c r="B37" s="21" t="s">
        <v>32</v>
      </c>
      <c r="C37" s="22">
        <v>1</v>
      </c>
      <c r="D37" s="25"/>
      <c r="E37" s="23" t="s">
        <v>29</v>
      </c>
      <c r="F37" s="22"/>
      <c r="G37" s="24"/>
    </row>
    <row r="38" spans="1:7" ht="14.25" customHeight="1">
      <c r="A38" s="20">
        <v>45288</v>
      </c>
      <c r="B38" s="21" t="s">
        <v>33</v>
      </c>
      <c r="C38" s="22">
        <v>1</v>
      </c>
      <c r="D38" s="22"/>
      <c r="E38" s="23" t="s">
        <v>29</v>
      </c>
      <c r="F38" s="22"/>
      <c r="G38" s="24"/>
    </row>
    <row r="39" spans="1:7" ht="14.25" customHeight="1">
      <c r="A39" s="20">
        <v>45289</v>
      </c>
      <c r="B39" s="21" t="s">
        <v>34</v>
      </c>
      <c r="C39" s="22">
        <v>1</v>
      </c>
      <c r="D39" s="22"/>
      <c r="E39" s="23" t="s">
        <v>29</v>
      </c>
      <c r="F39" s="22"/>
      <c r="G39" s="24"/>
    </row>
    <row r="40" spans="1:7" ht="14.25" customHeight="1">
      <c r="A40" s="20">
        <v>45290</v>
      </c>
      <c r="B40" s="21" t="s">
        <v>35</v>
      </c>
      <c r="C40" s="22"/>
      <c r="D40" s="22"/>
      <c r="E40" s="23" t="s">
        <v>29</v>
      </c>
      <c r="F40" s="22"/>
      <c r="G40" s="24"/>
    </row>
    <row r="41" spans="1:7" ht="14.25" customHeight="1">
      <c r="A41" s="20">
        <v>45291</v>
      </c>
      <c r="B41" s="26" t="s">
        <v>28</v>
      </c>
      <c r="C41" s="22"/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19</v>
      </c>
      <c r="D42" s="30">
        <f t="shared" si="0"/>
        <v>0</v>
      </c>
      <c r="E42" s="30">
        <f t="shared" si="0"/>
        <v>2</v>
      </c>
      <c r="F42" s="30">
        <f t="shared" si="0"/>
        <v>0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0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BE4D5"/>
    <pageSetUpPr fitToPage="1"/>
  </sheetPr>
  <dimension ref="A1:Z1000"/>
  <sheetViews>
    <sheetView showGridLines="0" workbookViewId="0"/>
  </sheetViews>
  <sheetFormatPr defaultColWidth="14.44140625" defaultRowHeight="15" customHeight="1"/>
  <cols>
    <col min="1" max="1" width="2.6640625" customWidth="1"/>
    <col min="2" max="2" width="29" customWidth="1"/>
    <col min="3" max="3" width="27.88671875" customWidth="1"/>
    <col min="4" max="4" width="2.6640625" customWidth="1"/>
    <col min="5" max="26" width="8.6640625" customWidth="1"/>
  </cols>
  <sheetData>
    <row r="1" spans="1:26" ht="39.75" customHeight="1">
      <c r="A1" s="33"/>
      <c r="B1" s="34" t="s">
        <v>37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30" customHeight="1">
      <c r="A3" s="33"/>
      <c r="B3" s="35" t="s">
        <v>38</v>
      </c>
      <c r="C3" s="35" t="s">
        <v>39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30" customHeight="1">
      <c r="A4" s="33"/>
      <c r="B4" s="36">
        <f ca="1">DATE(YEAR(TODAY()),1,2)</f>
        <v>45293</v>
      </c>
      <c r="C4" s="37" t="s">
        <v>40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30" customHeight="1">
      <c r="A5" s="33"/>
      <c r="B5" s="36">
        <f ca="1">DATE(YEAR(TODAY()),4,7)</f>
        <v>45389</v>
      </c>
      <c r="C5" s="37" t="s">
        <v>41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30" customHeight="1">
      <c r="A6" s="33"/>
      <c r="B6" s="36">
        <f ca="1">DATE(YEAR(TODAY()),4,10)</f>
        <v>45392</v>
      </c>
      <c r="C6" s="37" t="s">
        <v>42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30" customHeight="1">
      <c r="A7" s="33"/>
      <c r="B7" s="36">
        <f ca="1">DATE(YEAR(TODAY()),5,1)</f>
        <v>45413</v>
      </c>
      <c r="C7" s="37" t="s">
        <v>43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30" customHeight="1">
      <c r="A8" s="33"/>
      <c r="B8" s="36">
        <f ca="1">DATE(YEAR(TODAY()),5,8)</f>
        <v>45420</v>
      </c>
      <c r="C8" s="37" t="s">
        <v>44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30" customHeight="1">
      <c r="A9" s="33"/>
      <c r="B9" s="36">
        <f ca="1">DATE(YEAR(TODAY()),5,29)</f>
        <v>45441</v>
      </c>
      <c r="C9" s="37" t="s">
        <v>45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30" customHeight="1">
      <c r="A10" s="33"/>
      <c r="B10" s="36">
        <f ca="1">DATE(YEAR(TODAY()),8,28)</f>
        <v>45532</v>
      </c>
      <c r="C10" s="37" t="s">
        <v>46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30" customHeight="1">
      <c r="A11" s="33"/>
      <c r="B11" s="36">
        <f ca="1">DATE(YEAR(TODAY()),12,25)</f>
        <v>45651</v>
      </c>
      <c r="C11" s="37" t="s">
        <v>47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30" customHeight="1">
      <c r="A12" s="33"/>
      <c r="B12" s="36">
        <f ca="1">DATE(YEAR(TODAY()),12,26)</f>
        <v>45652</v>
      </c>
      <c r="C12" s="37" t="s">
        <v>48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30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30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30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30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30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30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30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30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30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30" customHeigh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30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30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30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30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30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30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30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30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30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30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30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30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30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30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30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30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30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30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30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30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30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30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30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30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30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30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30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30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30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30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30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30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30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30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30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30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30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30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30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30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30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30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30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30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30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30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30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30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30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30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30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30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30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30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30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30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30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30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30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30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30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3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3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3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3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3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3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3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3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3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3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3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3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3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3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3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3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3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3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3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3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3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3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3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3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3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3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3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3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3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3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3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3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3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3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3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3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3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3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3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3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3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3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3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3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3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3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3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3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3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3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3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3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3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3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3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3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3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3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3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3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3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3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3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3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3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3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3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3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3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3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3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3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3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3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3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3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3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3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3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3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3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3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3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3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3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3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3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3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3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3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3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3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3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3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3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3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3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3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3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3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3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3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3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3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3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3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3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3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3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3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3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3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3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3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3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3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3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3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3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3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3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3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3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3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3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3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3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3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3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3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3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3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3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3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3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3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3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3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3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3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3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3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3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3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3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3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3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3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3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3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3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3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3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3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3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3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3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3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3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3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3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3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3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3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3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3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3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3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3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3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3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3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3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3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3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3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3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3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3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3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3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3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3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3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3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3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3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3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3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3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3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3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3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3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3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3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3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3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3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3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3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3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3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3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3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3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3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3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3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3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3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3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3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3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3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3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3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3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3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3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3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3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3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3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3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3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3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3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3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3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3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3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3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3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3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3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3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3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3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3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3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3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3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3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3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3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3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3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3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3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3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3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3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3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3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3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3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3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3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3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3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3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3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3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3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3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3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3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3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3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3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3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3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3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3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3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3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3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3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3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3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3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3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3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3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3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3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3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3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3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3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3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3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3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3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3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3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3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3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3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3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3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3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3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3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3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3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3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3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3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3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3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3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3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3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3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3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3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3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3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3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3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3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3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3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3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3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3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3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3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3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3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3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3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3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3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3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3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3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3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3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3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3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3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3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3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3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3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3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3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3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3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3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3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3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3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3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3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3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3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3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3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3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3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3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3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3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3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3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3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3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3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3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3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3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3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3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3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3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3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3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3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3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3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3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3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3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3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3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3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3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3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3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3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3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3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3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3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3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3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3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3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3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3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3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3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3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3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3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3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3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3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3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3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3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3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3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3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3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3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3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3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3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3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3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3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3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3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3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3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3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3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3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3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3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3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3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3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3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3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3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3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3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3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3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3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3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3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3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3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3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3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3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3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3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3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3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3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3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3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3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3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3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3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3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3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3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3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3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3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3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3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3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3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3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3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3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3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3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3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3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3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3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3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3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3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3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3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3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3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3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3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3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3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3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3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3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3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3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3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3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3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3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3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3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3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3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3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3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3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3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3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3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3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3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3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3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3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3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3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3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3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3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3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3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3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3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3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3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3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3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3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3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3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3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3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3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3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3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3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3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3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3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3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3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3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3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3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3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3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3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3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3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3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3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3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3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3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3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3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3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3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3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3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3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3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3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3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3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3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3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3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3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3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3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3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3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3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3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3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3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3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3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3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3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3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3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3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3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3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3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3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3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3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3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3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3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3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3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3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3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3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3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3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3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3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3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3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3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3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3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3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3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3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3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3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3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3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3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3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3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3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3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3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3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3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3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3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3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3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3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3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3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3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3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3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3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3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3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3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3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3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3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3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3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3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3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3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3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3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3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3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3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3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3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3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3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3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3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3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3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3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3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3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3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3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3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3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3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3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3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3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3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3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3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3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3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3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3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3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3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3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3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3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3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3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3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3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3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3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3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3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3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3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3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3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3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3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3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3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3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3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3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3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3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3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3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3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3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3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3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3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3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3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3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3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3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3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3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3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3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3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3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3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3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3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3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3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3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3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3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3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3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3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3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3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3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3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3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3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3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3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3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3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3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3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3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3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3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3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3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3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3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3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3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3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3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3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3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3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3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3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3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3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3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3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3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3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3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3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3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3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3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3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3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3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3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3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3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3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3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3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3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3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3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3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3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3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3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3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3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3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3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3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3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3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3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3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3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3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3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3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3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3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3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3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3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3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3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3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3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3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3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3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3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3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3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3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3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3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3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3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3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3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3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3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3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3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3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3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3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3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3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3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3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3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3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3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3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3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3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3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3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3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3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3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3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3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3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3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3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3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3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3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3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3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3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3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3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3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3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3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3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3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3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3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3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3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3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3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3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3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3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3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3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3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3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3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3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3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3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3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3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3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3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3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3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3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3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3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3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3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3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3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3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3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3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3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3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3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3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3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3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3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3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3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3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3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3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3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3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3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3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3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3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3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3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pageMargins left="0.7" right="0.7" top="0.75" bottom="0.75" header="0" footer="0"/>
  <pageSetup fitToHeight="0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BE4D5"/>
  </sheetPr>
  <dimension ref="A1:Z1000"/>
  <sheetViews>
    <sheetView showGridLines="0" workbookViewId="0"/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44927</v>
      </c>
      <c r="C7" s="39"/>
      <c r="D7" s="40"/>
      <c r="E7" s="11"/>
      <c r="F7" s="11"/>
    </row>
    <row r="8" spans="1:26" ht="9" customHeight="1">
      <c r="A8" s="12"/>
      <c r="B8" s="13"/>
      <c r="C8" s="13"/>
      <c r="D8" s="13"/>
      <c r="E8" s="14"/>
      <c r="F8" s="14"/>
    </row>
    <row r="9" spans="1:26" ht="14.25" customHeight="1">
      <c r="A9" s="15"/>
      <c r="B9" s="16"/>
      <c r="C9" s="16"/>
      <c r="D9" s="1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44927</v>
      </c>
      <c r="B11" s="21" t="s">
        <v>28</v>
      </c>
      <c r="C11" s="22" t="s">
        <v>29</v>
      </c>
      <c r="D11" s="22"/>
      <c r="E11" s="23" t="s">
        <v>29</v>
      </c>
      <c r="F11" s="22"/>
      <c r="G11" s="24"/>
    </row>
    <row r="12" spans="1:26" ht="14.25" customHeight="1">
      <c r="A12" s="20">
        <v>44928</v>
      </c>
      <c r="B12" s="21" t="s">
        <v>30</v>
      </c>
      <c r="C12" s="22" t="s">
        <v>29</v>
      </c>
      <c r="D12" s="22"/>
      <c r="E12" s="23">
        <v>1</v>
      </c>
      <c r="F12" s="22"/>
      <c r="G12" s="24"/>
    </row>
    <row r="13" spans="1:26" ht="14.25" customHeight="1">
      <c r="A13" s="20">
        <v>44929</v>
      </c>
      <c r="B13" s="21" t="s">
        <v>31</v>
      </c>
      <c r="C13" s="22">
        <v>1</v>
      </c>
      <c r="D13" s="22"/>
      <c r="E13" s="23" t="s">
        <v>29</v>
      </c>
      <c r="F13" s="22"/>
      <c r="G13" s="24"/>
    </row>
    <row r="14" spans="1:26" ht="14.25" customHeight="1">
      <c r="A14" s="20">
        <v>44930</v>
      </c>
      <c r="B14" s="21" t="s">
        <v>32</v>
      </c>
      <c r="C14" s="22">
        <v>1</v>
      </c>
      <c r="D14" s="22"/>
      <c r="E14" s="23" t="s">
        <v>29</v>
      </c>
      <c r="F14" s="22"/>
      <c r="G14" s="24"/>
    </row>
    <row r="15" spans="1:26" ht="14.25" customHeight="1">
      <c r="A15" s="20">
        <v>44931</v>
      </c>
      <c r="B15" s="21" t="s">
        <v>33</v>
      </c>
      <c r="C15" s="22">
        <v>1</v>
      </c>
      <c r="D15" s="22"/>
      <c r="E15" s="23" t="s">
        <v>29</v>
      </c>
      <c r="F15" s="22"/>
      <c r="G15" s="24"/>
    </row>
    <row r="16" spans="1:26" ht="14.25" customHeight="1">
      <c r="A16" s="20">
        <v>44932</v>
      </c>
      <c r="B16" s="21" t="s">
        <v>34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44933</v>
      </c>
      <c r="B17" s="21" t="s">
        <v>35</v>
      </c>
      <c r="C17" s="22" t="s">
        <v>29</v>
      </c>
      <c r="D17" s="22"/>
      <c r="E17" s="23" t="s">
        <v>29</v>
      </c>
      <c r="F17" s="22"/>
      <c r="G17" s="24"/>
    </row>
    <row r="18" spans="1:7" ht="14.25" customHeight="1">
      <c r="A18" s="20">
        <v>44934</v>
      </c>
      <c r="B18" s="21" t="s">
        <v>28</v>
      </c>
      <c r="C18" s="22" t="s">
        <v>29</v>
      </c>
      <c r="D18" s="22"/>
      <c r="E18" s="23" t="s">
        <v>29</v>
      </c>
      <c r="F18" s="22"/>
      <c r="G18" s="24"/>
    </row>
    <row r="19" spans="1:7" ht="14.25" customHeight="1">
      <c r="A19" s="20">
        <v>44935</v>
      </c>
      <c r="B19" s="21" t="s">
        <v>30</v>
      </c>
      <c r="C19" s="22">
        <v>1</v>
      </c>
      <c r="D19" s="22"/>
      <c r="E19" s="23" t="s">
        <v>29</v>
      </c>
      <c r="F19" s="22"/>
      <c r="G19" s="24"/>
    </row>
    <row r="20" spans="1:7" ht="14.25" customHeight="1">
      <c r="A20" s="20">
        <v>44936</v>
      </c>
      <c r="B20" s="21" t="s">
        <v>31</v>
      </c>
      <c r="C20" s="22">
        <v>1</v>
      </c>
      <c r="D20" s="22"/>
      <c r="E20" s="23" t="s">
        <v>29</v>
      </c>
      <c r="F20" s="22"/>
      <c r="G20" s="24"/>
    </row>
    <row r="21" spans="1:7" ht="14.25" customHeight="1">
      <c r="A21" s="20">
        <v>44937</v>
      </c>
      <c r="B21" s="21" t="s">
        <v>32</v>
      </c>
      <c r="C21" s="22">
        <v>1</v>
      </c>
      <c r="D21" s="22"/>
      <c r="E21" s="23" t="s">
        <v>29</v>
      </c>
      <c r="F21" s="22"/>
      <c r="G21" s="24"/>
    </row>
    <row r="22" spans="1:7" ht="14.25" customHeight="1">
      <c r="A22" s="20">
        <v>44938</v>
      </c>
      <c r="B22" s="21" t="s">
        <v>33</v>
      </c>
      <c r="C22" s="22">
        <v>1</v>
      </c>
      <c r="D22" s="22"/>
      <c r="E22" s="23" t="s">
        <v>29</v>
      </c>
      <c r="F22" s="22"/>
      <c r="G22" s="24"/>
    </row>
    <row r="23" spans="1:7" ht="14.25" customHeight="1">
      <c r="A23" s="20">
        <v>44939</v>
      </c>
      <c r="B23" s="21" t="s">
        <v>34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44940</v>
      </c>
      <c r="B24" s="21" t="s">
        <v>35</v>
      </c>
      <c r="C24" s="22" t="s">
        <v>29</v>
      </c>
      <c r="D24" s="22"/>
      <c r="E24" s="23" t="s">
        <v>29</v>
      </c>
      <c r="F24" s="22"/>
      <c r="G24" s="24"/>
    </row>
    <row r="25" spans="1:7" ht="14.25" customHeight="1">
      <c r="A25" s="20">
        <v>44941</v>
      </c>
      <c r="B25" s="21" t="s">
        <v>28</v>
      </c>
      <c r="C25" s="22" t="s">
        <v>29</v>
      </c>
      <c r="D25" s="22"/>
      <c r="E25" s="23" t="s">
        <v>29</v>
      </c>
      <c r="F25" s="22"/>
      <c r="G25" s="24"/>
    </row>
    <row r="26" spans="1:7" ht="14.25" customHeight="1">
      <c r="A26" s="20">
        <v>44942</v>
      </c>
      <c r="B26" s="21" t="s">
        <v>30</v>
      </c>
      <c r="C26" s="22">
        <v>1</v>
      </c>
      <c r="D26" s="22"/>
      <c r="E26" s="23" t="s">
        <v>29</v>
      </c>
      <c r="F26" s="22"/>
      <c r="G26" s="24"/>
    </row>
    <row r="27" spans="1:7" ht="14.25" customHeight="1">
      <c r="A27" s="20">
        <v>44943</v>
      </c>
      <c r="B27" s="21" t="s">
        <v>31</v>
      </c>
      <c r="C27" s="22">
        <v>1</v>
      </c>
      <c r="D27" s="22"/>
      <c r="E27" s="23" t="s">
        <v>29</v>
      </c>
      <c r="F27" s="22"/>
      <c r="G27" s="24"/>
    </row>
    <row r="28" spans="1:7" ht="14.25" customHeight="1">
      <c r="A28" s="20">
        <v>44944</v>
      </c>
      <c r="B28" s="21" t="s">
        <v>32</v>
      </c>
      <c r="C28" s="22">
        <v>1</v>
      </c>
      <c r="D28" s="22"/>
      <c r="E28" s="23" t="s">
        <v>29</v>
      </c>
      <c r="F28" s="22"/>
      <c r="G28" s="24"/>
    </row>
    <row r="29" spans="1:7" ht="14.25" customHeight="1">
      <c r="A29" s="20">
        <v>44945</v>
      </c>
      <c r="B29" s="21" t="s">
        <v>33</v>
      </c>
      <c r="C29" s="22">
        <v>1</v>
      </c>
      <c r="D29" s="22"/>
      <c r="E29" s="23" t="s">
        <v>29</v>
      </c>
      <c r="F29" s="22"/>
      <c r="G29" s="24"/>
    </row>
    <row r="30" spans="1:7" ht="14.25" customHeight="1">
      <c r="A30" s="20">
        <v>44946</v>
      </c>
      <c r="B30" s="21" t="s">
        <v>34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44947</v>
      </c>
      <c r="B31" s="21" t="s">
        <v>35</v>
      </c>
      <c r="C31" s="22" t="s">
        <v>29</v>
      </c>
      <c r="D31" s="22"/>
      <c r="E31" s="23" t="s">
        <v>29</v>
      </c>
      <c r="F31" s="22"/>
      <c r="G31" s="24"/>
    </row>
    <row r="32" spans="1:7" ht="14.25" customHeight="1">
      <c r="A32" s="20">
        <v>44948</v>
      </c>
      <c r="B32" s="21" t="s">
        <v>28</v>
      </c>
      <c r="C32" s="22" t="s">
        <v>29</v>
      </c>
      <c r="D32" s="22"/>
      <c r="E32" s="23" t="s">
        <v>29</v>
      </c>
      <c r="F32" s="22"/>
      <c r="G32" s="24"/>
    </row>
    <row r="33" spans="1:7" ht="14.25" customHeight="1">
      <c r="A33" s="20">
        <v>44949</v>
      </c>
      <c r="B33" s="21" t="s">
        <v>30</v>
      </c>
      <c r="C33" s="22">
        <v>1</v>
      </c>
      <c r="D33" s="22"/>
      <c r="E33" s="23" t="s">
        <v>29</v>
      </c>
      <c r="F33" s="22"/>
      <c r="G33" s="24"/>
    </row>
    <row r="34" spans="1:7" ht="14.25" customHeight="1">
      <c r="A34" s="20">
        <v>44950</v>
      </c>
      <c r="B34" s="21" t="s">
        <v>31</v>
      </c>
      <c r="C34" s="22">
        <v>1</v>
      </c>
      <c r="D34" s="22"/>
      <c r="E34" s="23" t="s">
        <v>29</v>
      </c>
      <c r="F34" s="22"/>
      <c r="G34" s="24"/>
    </row>
    <row r="35" spans="1:7" ht="14.25" customHeight="1">
      <c r="A35" s="20">
        <v>44951</v>
      </c>
      <c r="B35" s="21" t="s">
        <v>32</v>
      </c>
      <c r="C35" s="22">
        <v>1</v>
      </c>
      <c r="D35" s="25"/>
      <c r="E35" s="23" t="s">
        <v>29</v>
      </c>
      <c r="F35" s="22"/>
      <c r="G35" s="24"/>
    </row>
    <row r="36" spans="1:7" ht="14.25" customHeight="1">
      <c r="A36" s="20">
        <v>44952</v>
      </c>
      <c r="B36" s="21" t="s">
        <v>33</v>
      </c>
      <c r="C36" s="22">
        <v>1</v>
      </c>
      <c r="D36" s="25"/>
      <c r="E36" s="23" t="s">
        <v>29</v>
      </c>
      <c r="F36" s="22"/>
      <c r="G36" s="24"/>
    </row>
    <row r="37" spans="1:7" ht="14.25" customHeight="1">
      <c r="A37" s="20">
        <v>44953</v>
      </c>
      <c r="B37" s="21" t="s">
        <v>34</v>
      </c>
      <c r="C37" s="22">
        <v>1</v>
      </c>
      <c r="D37" s="25"/>
      <c r="E37" s="23" t="s">
        <v>29</v>
      </c>
      <c r="F37" s="22"/>
      <c r="G37" s="24"/>
    </row>
    <row r="38" spans="1:7" ht="14.25" customHeight="1">
      <c r="A38" s="20">
        <v>44954</v>
      </c>
      <c r="B38" s="21" t="s">
        <v>35</v>
      </c>
      <c r="C38" s="22" t="s">
        <v>29</v>
      </c>
      <c r="D38" s="22"/>
      <c r="E38" s="23" t="s">
        <v>29</v>
      </c>
      <c r="F38" s="22"/>
      <c r="G38" s="24"/>
    </row>
    <row r="39" spans="1:7" ht="14.25" customHeight="1">
      <c r="A39" s="20">
        <v>44955</v>
      </c>
      <c r="B39" s="21" t="s">
        <v>28</v>
      </c>
      <c r="C39" s="22" t="s">
        <v>29</v>
      </c>
      <c r="D39" s="22"/>
      <c r="E39" s="23" t="s">
        <v>29</v>
      </c>
      <c r="F39" s="22"/>
      <c r="G39" s="24"/>
    </row>
    <row r="40" spans="1:7" ht="14.25" customHeight="1">
      <c r="A40" s="20">
        <v>44956</v>
      </c>
      <c r="B40" s="21" t="s">
        <v>30</v>
      </c>
      <c r="C40" s="22">
        <v>1</v>
      </c>
      <c r="D40" s="22"/>
      <c r="E40" s="23" t="s">
        <v>29</v>
      </c>
      <c r="F40" s="22"/>
      <c r="G40" s="24"/>
    </row>
    <row r="41" spans="1:7" ht="14.25" customHeight="1">
      <c r="A41" s="20">
        <v>44957</v>
      </c>
      <c r="B41" s="26" t="s">
        <v>31</v>
      </c>
      <c r="C41" s="22">
        <v>1</v>
      </c>
      <c r="D41" s="25"/>
      <c r="E41" s="23" t="s">
        <v>29</v>
      </c>
      <c r="F41" s="27"/>
      <c r="G41" s="24"/>
    </row>
    <row r="42" spans="1:7" ht="14.25" customHeight="1">
      <c r="A42" s="28" t="s">
        <v>36</v>
      </c>
      <c r="B42" s="29"/>
      <c r="C42" s="30">
        <f t="shared" ref="C42:F42" si="0">SUM(C11:C41)</f>
        <v>21</v>
      </c>
      <c r="D42" s="30">
        <f t="shared" si="0"/>
        <v>0</v>
      </c>
      <c r="E42" s="30">
        <f t="shared" si="0"/>
        <v>1</v>
      </c>
      <c r="F42" s="30">
        <f t="shared" si="0"/>
        <v>0</v>
      </c>
      <c r="G42" s="30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3:D3"/>
    <mergeCell ref="B4:D4"/>
    <mergeCell ref="B5:D5"/>
    <mergeCell ref="B6:D6"/>
    <mergeCell ref="B7:D7"/>
  </mergeCells>
  <conditionalFormatting sqref="A11:G41">
    <cfRule type="expression" dxfId="11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BE4D5"/>
  </sheetPr>
  <dimension ref="A1:Z1000"/>
  <sheetViews>
    <sheetView showGridLines="0" workbookViewId="0"/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44958</v>
      </c>
      <c r="C7" s="39"/>
      <c r="D7" s="40"/>
      <c r="E7" s="11"/>
      <c r="F7" s="11"/>
    </row>
    <row r="8" spans="1:26" ht="9" customHeight="1">
      <c r="A8" s="12"/>
      <c r="B8" s="13"/>
      <c r="C8" s="13"/>
      <c r="D8" s="13"/>
      <c r="E8" s="14"/>
      <c r="F8" s="14"/>
    </row>
    <row r="9" spans="1:26" ht="14.25" customHeight="1">
      <c r="A9" s="15"/>
      <c r="B9" s="16"/>
      <c r="C9" s="16"/>
      <c r="D9" s="1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44958</v>
      </c>
      <c r="B11" s="21" t="s">
        <v>32</v>
      </c>
      <c r="C11" s="22">
        <v>1</v>
      </c>
      <c r="D11" s="22"/>
      <c r="E11" s="23" t="s">
        <v>29</v>
      </c>
      <c r="F11" s="22"/>
      <c r="G11" s="24"/>
    </row>
    <row r="12" spans="1:26" ht="14.25" customHeight="1">
      <c r="A12" s="20">
        <v>44959</v>
      </c>
      <c r="B12" s="21" t="s">
        <v>33</v>
      </c>
      <c r="C12" s="22">
        <v>1</v>
      </c>
      <c r="D12" s="22"/>
      <c r="E12" s="23" t="s">
        <v>29</v>
      </c>
      <c r="F12" s="22"/>
      <c r="G12" s="24"/>
    </row>
    <row r="13" spans="1:26" ht="14.25" customHeight="1">
      <c r="A13" s="20">
        <v>44960</v>
      </c>
      <c r="B13" s="21" t="s">
        <v>34</v>
      </c>
      <c r="C13" s="22">
        <v>1</v>
      </c>
      <c r="D13" s="22"/>
      <c r="E13" s="23" t="s">
        <v>29</v>
      </c>
      <c r="F13" s="22"/>
      <c r="G13" s="24"/>
    </row>
    <row r="14" spans="1:26" ht="14.25" customHeight="1">
      <c r="A14" s="20">
        <v>44961</v>
      </c>
      <c r="B14" s="21" t="s">
        <v>35</v>
      </c>
      <c r="C14" s="22"/>
      <c r="D14" s="22"/>
      <c r="E14" s="23" t="s">
        <v>29</v>
      </c>
      <c r="F14" s="22"/>
      <c r="G14" s="24"/>
    </row>
    <row r="15" spans="1:26" ht="14.25" customHeight="1">
      <c r="A15" s="20">
        <v>44962</v>
      </c>
      <c r="B15" s="21" t="s">
        <v>28</v>
      </c>
      <c r="C15" s="22"/>
      <c r="D15" s="22"/>
      <c r="E15" s="23" t="s">
        <v>29</v>
      </c>
      <c r="F15" s="22"/>
      <c r="G15" s="24"/>
    </row>
    <row r="16" spans="1:26" ht="14.25" customHeight="1">
      <c r="A16" s="20">
        <v>44963</v>
      </c>
      <c r="B16" s="21" t="s">
        <v>30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44964</v>
      </c>
      <c r="B17" s="21" t="s">
        <v>31</v>
      </c>
      <c r="C17" s="22">
        <v>1</v>
      </c>
      <c r="D17" s="22"/>
      <c r="E17" s="23" t="s">
        <v>29</v>
      </c>
      <c r="F17" s="22"/>
      <c r="G17" s="24"/>
    </row>
    <row r="18" spans="1:7" ht="14.25" customHeight="1">
      <c r="A18" s="20">
        <v>44965</v>
      </c>
      <c r="B18" s="21" t="s">
        <v>32</v>
      </c>
      <c r="C18" s="22">
        <v>1</v>
      </c>
      <c r="D18" s="22"/>
      <c r="E18" s="23" t="s">
        <v>29</v>
      </c>
      <c r="F18" s="22"/>
      <c r="G18" s="24"/>
    </row>
    <row r="19" spans="1:7" ht="14.25" customHeight="1">
      <c r="A19" s="20">
        <v>44966</v>
      </c>
      <c r="B19" s="21" t="s">
        <v>33</v>
      </c>
      <c r="C19" s="22">
        <v>1</v>
      </c>
      <c r="D19" s="22"/>
      <c r="E19" s="23" t="s">
        <v>29</v>
      </c>
      <c r="F19" s="22"/>
      <c r="G19" s="24"/>
    </row>
    <row r="20" spans="1:7" ht="14.25" customHeight="1">
      <c r="A20" s="20">
        <v>44967</v>
      </c>
      <c r="B20" s="21" t="s">
        <v>34</v>
      </c>
      <c r="C20" s="22">
        <v>1</v>
      </c>
      <c r="D20" s="22"/>
      <c r="E20" s="23" t="s">
        <v>29</v>
      </c>
      <c r="F20" s="22"/>
      <c r="G20" s="24"/>
    </row>
    <row r="21" spans="1:7" ht="14.25" customHeight="1">
      <c r="A21" s="20">
        <v>44968</v>
      </c>
      <c r="B21" s="21" t="s">
        <v>35</v>
      </c>
      <c r="C21" s="22"/>
      <c r="D21" s="22"/>
      <c r="E21" s="23" t="s">
        <v>29</v>
      </c>
      <c r="F21" s="22"/>
      <c r="G21" s="24"/>
    </row>
    <row r="22" spans="1:7" ht="14.25" customHeight="1">
      <c r="A22" s="20">
        <v>44969</v>
      </c>
      <c r="B22" s="21" t="s">
        <v>28</v>
      </c>
      <c r="C22" s="22"/>
      <c r="D22" s="22"/>
      <c r="E22" s="23" t="s">
        <v>29</v>
      </c>
      <c r="F22" s="22"/>
      <c r="G22" s="24"/>
    </row>
    <row r="23" spans="1:7" ht="14.25" customHeight="1">
      <c r="A23" s="20">
        <v>44970</v>
      </c>
      <c r="B23" s="21" t="s">
        <v>30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44971</v>
      </c>
      <c r="B24" s="21" t="s">
        <v>31</v>
      </c>
      <c r="C24" s="22">
        <v>1</v>
      </c>
      <c r="D24" s="22"/>
      <c r="E24" s="23" t="s">
        <v>29</v>
      </c>
      <c r="F24" s="22"/>
      <c r="G24" s="24"/>
    </row>
    <row r="25" spans="1:7" ht="14.25" customHeight="1">
      <c r="A25" s="20">
        <v>44972</v>
      </c>
      <c r="B25" s="21" t="s">
        <v>32</v>
      </c>
      <c r="C25" s="22">
        <v>1</v>
      </c>
      <c r="D25" s="22"/>
      <c r="E25" s="23" t="s">
        <v>29</v>
      </c>
      <c r="F25" s="22"/>
      <c r="G25" s="24"/>
    </row>
    <row r="26" spans="1:7" ht="14.25" customHeight="1">
      <c r="A26" s="20">
        <v>44973</v>
      </c>
      <c r="B26" s="21" t="s">
        <v>33</v>
      </c>
      <c r="C26" s="22">
        <v>1</v>
      </c>
      <c r="D26" s="22"/>
      <c r="E26" s="23" t="s">
        <v>29</v>
      </c>
      <c r="F26" s="22"/>
      <c r="G26" s="24"/>
    </row>
    <row r="27" spans="1:7" ht="14.25" customHeight="1">
      <c r="A27" s="20">
        <v>44974</v>
      </c>
      <c r="B27" s="21" t="s">
        <v>34</v>
      </c>
      <c r="C27" s="22">
        <v>1</v>
      </c>
      <c r="D27" s="22"/>
      <c r="E27" s="23" t="s">
        <v>29</v>
      </c>
      <c r="F27" s="22"/>
      <c r="G27" s="24"/>
    </row>
    <row r="28" spans="1:7" ht="14.25" customHeight="1">
      <c r="A28" s="20">
        <v>44975</v>
      </c>
      <c r="B28" s="21" t="s">
        <v>35</v>
      </c>
      <c r="C28" s="22"/>
      <c r="D28" s="22"/>
      <c r="E28" s="23" t="s">
        <v>29</v>
      </c>
      <c r="F28" s="22"/>
      <c r="G28" s="24"/>
    </row>
    <row r="29" spans="1:7" ht="14.25" customHeight="1">
      <c r="A29" s="20">
        <v>44976</v>
      </c>
      <c r="B29" s="21" t="s">
        <v>28</v>
      </c>
      <c r="C29" s="22"/>
      <c r="D29" s="22"/>
      <c r="E29" s="23" t="s">
        <v>29</v>
      </c>
      <c r="F29" s="22"/>
      <c r="G29" s="24"/>
    </row>
    <row r="30" spans="1:7" ht="14.25" customHeight="1">
      <c r="A30" s="20">
        <v>44977</v>
      </c>
      <c r="B30" s="21" t="s">
        <v>30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44978</v>
      </c>
      <c r="B31" s="21" t="s">
        <v>31</v>
      </c>
      <c r="C31" s="22">
        <v>1</v>
      </c>
      <c r="D31" s="22"/>
      <c r="E31" s="23" t="s">
        <v>29</v>
      </c>
      <c r="F31" s="22"/>
      <c r="G31" s="24"/>
    </row>
    <row r="32" spans="1:7" ht="14.25" customHeight="1">
      <c r="A32" s="20">
        <v>44979</v>
      </c>
      <c r="B32" s="21" t="s">
        <v>32</v>
      </c>
      <c r="C32" s="22">
        <v>1</v>
      </c>
      <c r="D32" s="22"/>
      <c r="E32" s="23" t="s">
        <v>29</v>
      </c>
      <c r="F32" s="22"/>
      <c r="G32" s="24"/>
    </row>
    <row r="33" spans="1:7" ht="14.25" customHeight="1">
      <c r="A33" s="20">
        <v>44980</v>
      </c>
      <c r="B33" s="21" t="s">
        <v>33</v>
      </c>
      <c r="C33" s="22">
        <v>1</v>
      </c>
      <c r="D33" s="22"/>
      <c r="E33" s="23" t="s">
        <v>29</v>
      </c>
      <c r="F33" s="22"/>
      <c r="G33" s="24"/>
    </row>
    <row r="34" spans="1:7" ht="14.25" customHeight="1">
      <c r="A34" s="20">
        <v>44981</v>
      </c>
      <c r="B34" s="21" t="s">
        <v>34</v>
      </c>
      <c r="C34" s="22">
        <v>1</v>
      </c>
      <c r="D34" s="22"/>
      <c r="E34" s="23" t="s">
        <v>29</v>
      </c>
      <c r="F34" s="22"/>
      <c r="G34" s="24"/>
    </row>
    <row r="35" spans="1:7" ht="14.25" customHeight="1">
      <c r="A35" s="20">
        <v>44982</v>
      </c>
      <c r="B35" s="21" t="s">
        <v>35</v>
      </c>
      <c r="C35" s="22"/>
      <c r="D35" s="25"/>
      <c r="E35" s="23" t="s">
        <v>29</v>
      </c>
      <c r="F35" s="22"/>
      <c r="G35" s="24"/>
    </row>
    <row r="36" spans="1:7" ht="14.25" customHeight="1">
      <c r="A36" s="20">
        <v>44983</v>
      </c>
      <c r="B36" s="21" t="s">
        <v>28</v>
      </c>
      <c r="C36" s="22"/>
      <c r="D36" s="25"/>
      <c r="E36" s="23" t="s">
        <v>29</v>
      </c>
      <c r="F36" s="22"/>
      <c r="G36" s="24"/>
    </row>
    <row r="37" spans="1:7" ht="14.25" customHeight="1">
      <c r="A37" s="20">
        <v>44984</v>
      </c>
      <c r="B37" s="21" t="s">
        <v>30</v>
      </c>
      <c r="C37" s="22">
        <v>1</v>
      </c>
      <c r="D37" s="25"/>
      <c r="E37" s="23" t="s">
        <v>29</v>
      </c>
      <c r="F37" s="22"/>
      <c r="G37" s="24"/>
    </row>
    <row r="38" spans="1:7" ht="14.25" customHeight="1">
      <c r="A38" s="20">
        <v>44985</v>
      </c>
      <c r="B38" s="21" t="s">
        <v>31</v>
      </c>
      <c r="C38" s="22">
        <v>1</v>
      </c>
      <c r="D38" s="22"/>
      <c r="E38" s="23" t="s">
        <v>29</v>
      </c>
      <c r="F38" s="22"/>
      <c r="G38" s="24"/>
    </row>
    <row r="39" spans="1:7" ht="14.25" customHeight="1">
      <c r="A39" s="20"/>
      <c r="B39" s="31"/>
      <c r="C39" s="22"/>
      <c r="D39" s="22"/>
      <c r="E39" s="23"/>
      <c r="F39" s="22"/>
      <c r="G39" s="24"/>
    </row>
    <row r="40" spans="1:7" ht="14.25" customHeight="1">
      <c r="A40" s="20"/>
      <c r="B40" s="31"/>
      <c r="C40" s="22"/>
      <c r="D40" s="22"/>
      <c r="E40" s="23"/>
      <c r="F40" s="22"/>
      <c r="G40" s="24"/>
    </row>
    <row r="41" spans="1:7" ht="14.25" customHeight="1">
      <c r="A41" s="20"/>
      <c r="B41" s="31"/>
      <c r="C41" s="22"/>
      <c r="D41" s="22"/>
      <c r="E41" s="23"/>
      <c r="F41" s="22"/>
      <c r="G41" s="24"/>
    </row>
    <row r="42" spans="1:7" ht="14.25" customHeight="1">
      <c r="A42" s="28" t="s">
        <v>36</v>
      </c>
      <c r="B42" s="29"/>
      <c r="C42" s="30">
        <f t="shared" ref="C42:F42" si="0">SUM(C11:C41)</f>
        <v>20</v>
      </c>
      <c r="D42" s="30">
        <f t="shared" si="0"/>
        <v>0</v>
      </c>
      <c r="E42" s="30">
        <f t="shared" si="0"/>
        <v>0</v>
      </c>
      <c r="F42" s="30">
        <f t="shared" si="0"/>
        <v>0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3:D3"/>
    <mergeCell ref="B4:D4"/>
    <mergeCell ref="B5:D5"/>
    <mergeCell ref="B6:D6"/>
    <mergeCell ref="B7:D7"/>
  </mergeCells>
  <conditionalFormatting sqref="A11:G41">
    <cfRule type="expression" dxfId="10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BE4D5"/>
  </sheetPr>
  <dimension ref="A1:Z1000"/>
  <sheetViews>
    <sheetView showGridLines="0" workbookViewId="0"/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44986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44986</v>
      </c>
      <c r="B11" s="21" t="s">
        <v>32</v>
      </c>
      <c r="C11" s="22">
        <v>1</v>
      </c>
      <c r="D11" s="22"/>
      <c r="E11" s="23" t="s">
        <v>29</v>
      </c>
      <c r="F11" s="22"/>
      <c r="G11" s="24"/>
    </row>
    <row r="12" spans="1:26" ht="14.25" customHeight="1">
      <c r="A12" s="20">
        <v>44987</v>
      </c>
      <c r="B12" s="21" t="s">
        <v>33</v>
      </c>
      <c r="C12" s="22">
        <v>1</v>
      </c>
      <c r="D12" s="22"/>
      <c r="E12" s="23" t="s">
        <v>29</v>
      </c>
      <c r="F12" s="22"/>
      <c r="G12" s="24"/>
    </row>
    <row r="13" spans="1:26" ht="14.25" customHeight="1">
      <c r="A13" s="20">
        <v>44988</v>
      </c>
      <c r="B13" s="21" t="s">
        <v>34</v>
      </c>
      <c r="C13" s="22">
        <v>1</v>
      </c>
      <c r="D13" s="22"/>
      <c r="E13" s="23" t="s">
        <v>29</v>
      </c>
      <c r="F13" s="22"/>
      <c r="G13" s="24"/>
    </row>
    <row r="14" spans="1:26" ht="14.25" customHeight="1">
      <c r="A14" s="20">
        <v>44989</v>
      </c>
      <c r="B14" s="21" t="s">
        <v>35</v>
      </c>
      <c r="C14" s="22"/>
      <c r="D14" s="22"/>
      <c r="E14" s="23" t="s">
        <v>29</v>
      </c>
      <c r="F14" s="22"/>
      <c r="G14" s="24"/>
    </row>
    <row r="15" spans="1:26" ht="14.25" customHeight="1">
      <c r="A15" s="20">
        <v>44990</v>
      </c>
      <c r="B15" s="21" t="s">
        <v>28</v>
      </c>
      <c r="C15" s="22"/>
      <c r="D15" s="22"/>
      <c r="E15" s="23" t="s">
        <v>29</v>
      </c>
      <c r="F15" s="22"/>
      <c r="G15" s="24"/>
    </row>
    <row r="16" spans="1:26" ht="14.25" customHeight="1">
      <c r="A16" s="20">
        <v>44991</v>
      </c>
      <c r="B16" s="21" t="s">
        <v>30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44992</v>
      </c>
      <c r="B17" s="21" t="s">
        <v>31</v>
      </c>
      <c r="C17" s="22">
        <v>1</v>
      </c>
      <c r="D17" s="22"/>
      <c r="E17" s="23" t="s">
        <v>29</v>
      </c>
      <c r="F17" s="22"/>
      <c r="G17" s="24"/>
    </row>
    <row r="18" spans="1:7" ht="14.25" customHeight="1">
      <c r="A18" s="20">
        <v>44993</v>
      </c>
      <c r="B18" s="21" t="s">
        <v>32</v>
      </c>
      <c r="C18" s="22">
        <v>1</v>
      </c>
      <c r="D18" s="22"/>
      <c r="E18" s="23" t="s">
        <v>29</v>
      </c>
      <c r="F18" s="22"/>
      <c r="G18" s="24"/>
    </row>
    <row r="19" spans="1:7" ht="14.25" customHeight="1">
      <c r="A19" s="20">
        <v>44994</v>
      </c>
      <c r="B19" s="21" t="s">
        <v>33</v>
      </c>
      <c r="C19" s="22">
        <v>1</v>
      </c>
      <c r="D19" s="22"/>
      <c r="E19" s="23" t="s">
        <v>29</v>
      </c>
      <c r="F19" s="22"/>
      <c r="G19" s="24"/>
    </row>
    <row r="20" spans="1:7" ht="14.25" customHeight="1">
      <c r="A20" s="20">
        <v>44995</v>
      </c>
      <c r="B20" s="21" t="s">
        <v>34</v>
      </c>
      <c r="C20" s="22">
        <v>1</v>
      </c>
      <c r="D20" s="22"/>
      <c r="E20" s="23" t="s">
        <v>29</v>
      </c>
      <c r="F20" s="22"/>
      <c r="G20" s="24"/>
    </row>
    <row r="21" spans="1:7" ht="14.25" customHeight="1">
      <c r="A21" s="20">
        <v>44996</v>
      </c>
      <c r="B21" s="21" t="s">
        <v>35</v>
      </c>
      <c r="C21" s="22"/>
      <c r="D21" s="22"/>
      <c r="E21" s="23" t="s">
        <v>29</v>
      </c>
      <c r="F21" s="22"/>
      <c r="G21" s="24"/>
    </row>
    <row r="22" spans="1:7" ht="14.25" customHeight="1">
      <c r="A22" s="20">
        <v>44997</v>
      </c>
      <c r="B22" s="21" t="s">
        <v>28</v>
      </c>
      <c r="C22" s="22"/>
      <c r="D22" s="22"/>
      <c r="E22" s="23" t="s">
        <v>29</v>
      </c>
      <c r="F22" s="22"/>
      <c r="G22" s="24"/>
    </row>
    <row r="23" spans="1:7" ht="14.25" customHeight="1">
      <c r="A23" s="20">
        <v>44998</v>
      </c>
      <c r="B23" s="21" t="s">
        <v>30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44999</v>
      </c>
      <c r="B24" s="21" t="s">
        <v>31</v>
      </c>
      <c r="C24" s="22">
        <v>1</v>
      </c>
      <c r="D24" s="22"/>
      <c r="E24" s="23" t="s">
        <v>29</v>
      </c>
      <c r="F24" s="22"/>
      <c r="G24" s="24"/>
    </row>
    <row r="25" spans="1:7" ht="14.25" customHeight="1">
      <c r="A25" s="20">
        <v>45000</v>
      </c>
      <c r="B25" s="21" t="s">
        <v>32</v>
      </c>
      <c r="C25" s="22">
        <v>1</v>
      </c>
      <c r="D25" s="22"/>
      <c r="E25" s="23" t="s">
        <v>29</v>
      </c>
      <c r="F25" s="22"/>
      <c r="G25" s="24"/>
    </row>
    <row r="26" spans="1:7" ht="14.25" customHeight="1">
      <c r="A26" s="20">
        <v>45001</v>
      </c>
      <c r="B26" s="21" t="s">
        <v>33</v>
      </c>
      <c r="C26" s="22">
        <v>1</v>
      </c>
      <c r="D26" s="22"/>
      <c r="E26" s="23" t="s">
        <v>29</v>
      </c>
      <c r="F26" s="22"/>
      <c r="G26" s="24"/>
    </row>
    <row r="27" spans="1:7" ht="14.25" customHeight="1">
      <c r="A27" s="20">
        <v>45002</v>
      </c>
      <c r="B27" s="21" t="s">
        <v>34</v>
      </c>
      <c r="C27" s="22">
        <v>1</v>
      </c>
      <c r="D27" s="22"/>
      <c r="E27" s="23" t="s">
        <v>29</v>
      </c>
      <c r="F27" s="22"/>
      <c r="G27" s="24"/>
    </row>
    <row r="28" spans="1:7" ht="14.25" customHeight="1">
      <c r="A28" s="20">
        <v>45003</v>
      </c>
      <c r="B28" s="21" t="s">
        <v>35</v>
      </c>
      <c r="C28" s="22"/>
      <c r="D28" s="22"/>
      <c r="E28" s="23" t="s">
        <v>29</v>
      </c>
      <c r="F28" s="22"/>
      <c r="G28" s="24"/>
    </row>
    <row r="29" spans="1:7" ht="14.25" customHeight="1">
      <c r="A29" s="20">
        <v>45004</v>
      </c>
      <c r="B29" s="21" t="s">
        <v>28</v>
      </c>
      <c r="C29" s="22"/>
      <c r="D29" s="22"/>
      <c r="E29" s="23" t="s">
        <v>29</v>
      </c>
      <c r="F29" s="22"/>
      <c r="G29" s="24"/>
    </row>
    <row r="30" spans="1:7" ht="14.25" customHeight="1">
      <c r="A30" s="20">
        <v>45005</v>
      </c>
      <c r="B30" s="21" t="s">
        <v>30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45006</v>
      </c>
      <c r="B31" s="21" t="s">
        <v>31</v>
      </c>
      <c r="C31" s="22">
        <v>1</v>
      </c>
      <c r="D31" s="22"/>
      <c r="E31" s="23" t="s">
        <v>29</v>
      </c>
      <c r="F31" s="22"/>
      <c r="G31" s="24"/>
    </row>
    <row r="32" spans="1:7" ht="14.25" customHeight="1">
      <c r="A32" s="20">
        <v>45007</v>
      </c>
      <c r="B32" s="21" t="s">
        <v>32</v>
      </c>
      <c r="C32" s="22">
        <v>1</v>
      </c>
      <c r="D32" s="22"/>
      <c r="E32" s="23" t="s">
        <v>29</v>
      </c>
      <c r="F32" s="22"/>
      <c r="G32" s="24"/>
    </row>
    <row r="33" spans="1:7" ht="14.25" customHeight="1">
      <c r="A33" s="20">
        <v>45008</v>
      </c>
      <c r="B33" s="21" t="s">
        <v>33</v>
      </c>
      <c r="C33" s="22">
        <v>1</v>
      </c>
      <c r="D33" s="22"/>
      <c r="E33" s="23" t="s">
        <v>29</v>
      </c>
      <c r="F33" s="22"/>
      <c r="G33" s="24"/>
    </row>
    <row r="34" spans="1:7" ht="14.25" customHeight="1">
      <c r="A34" s="20">
        <v>45009</v>
      </c>
      <c r="B34" s="21" t="s">
        <v>34</v>
      </c>
      <c r="C34" s="22">
        <v>1</v>
      </c>
      <c r="D34" s="22"/>
      <c r="E34" s="23" t="s">
        <v>29</v>
      </c>
      <c r="F34" s="22"/>
      <c r="G34" s="24"/>
    </row>
    <row r="35" spans="1:7" ht="14.25" customHeight="1">
      <c r="A35" s="20">
        <v>45010</v>
      </c>
      <c r="B35" s="21" t="s">
        <v>35</v>
      </c>
      <c r="C35" s="22"/>
      <c r="D35" s="25"/>
      <c r="E35" s="23" t="s">
        <v>29</v>
      </c>
      <c r="F35" s="22"/>
      <c r="G35" s="24"/>
    </row>
    <row r="36" spans="1:7" ht="14.25" customHeight="1">
      <c r="A36" s="20">
        <v>45011</v>
      </c>
      <c r="B36" s="21" t="s">
        <v>28</v>
      </c>
      <c r="C36" s="22"/>
      <c r="D36" s="25"/>
      <c r="E36" s="23" t="s">
        <v>29</v>
      </c>
      <c r="F36" s="22"/>
      <c r="G36" s="24"/>
    </row>
    <row r="37" spans="1:7" ht="14.25" customHeight="1">
      <c r="A37" s="20">
        <v>45012</v>
      </c>
      <c r="B37" s="21" t="s">
        <v>30</v>
      </c>
      <c r="C37" s="22">
        <v>1</v>
      </c>
      <c r="D37" s="25"/>
      <c r="E37" s="23" t="s">
        <v>29</v>
      </c>
      <c r="F37" s="22"/>
      <c r="G37" s="24"/>
    </row>
    <row r="38" spans="1:7" ht="14.25" customHeight="1">
      <c r="A38" s="20">
        <v>45013</v>
      </c>
      <c r="B38" s="21" t="s">
        <v>31</v>
      </c>
      <c r="C38" s="22">
        <v>1</v>
      </c>
      <c r="D38" s="22"/>
      <c r="E38" s="23" t="s">
        <v>29</v>
      </c>
      <c r="F38" s="22"/>
      <c r="G38" s="24"/>
    </row>
    <row r="39" spans="1:7" ht="14.25" customHeight="1">
      <c r="A39" s="20">
        <v>45014</v>
      </c>
      <c r="B39" s="21" t="s">
        <v>32</v>
      </c>
      <c r="C39" s="22">
        <v>1</v>
      </c>
      <c r="D39" s="22"/>
      <c r="E39" s="23" t="s">
        <v>29</v>
      </c>
      <c r="F39" s="22"/>
      <c r="G39" s="24"/>
    </row>
    <row r="40" spans="1:7" ht="14.25" customHeight="1">
      <c r="A40" s="20">
        <v>45015</v>
      </c>
      <c r="B40" s="21" t="s">
        <v>33</v>
      </c>
      <c r="C40" s="22">
        <v>1</v>
      </c>
      <c r="D40" s="22"/>
      <c r="E40" s="23" t="s">
        <v>29</v>
      </c>
      <c r="F40" s="22"/>
      <c r="G40" s="24"/>
    </row>
    <row r="41" spans="1:7" ht="14.25" customHeight="1">
      <c r="A41" s="20">
        <v>45016</v>
      </c>
      <c r="B41" s="26" t="s">
        <v>34</v>
      </c>
      <c r="C41" s="22">
        <v>1</v>
      </c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23</v>
      </c>
      <c r="D42" s="30">
        <f t="shared" si="0"/>
        <v>0</v>
      </c>
      <c r="E42" s="30">
        <f t="shared" si="0"/>
        <v>0</v>
      </c>
      <c r="F42" s="30">
        <f t="shared" si="0"/>
        <v>0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9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BE4D5"/>
  </sheetPr>
  <dimension ref="A1:Z1000"/>
  <sheetViews>
    <sheetView showGridLines="0" workbookViewId="0"/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45017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45017</v>
      </c>
      <c r="B11" s="21" t="s">
        <v>35</v>
      </c>
      <c r="C11" s="22"/>
      <c r="D11" s="22"/>
      <c r="E11" s="23" t="s">
        <v>29</v>
      </c>
      <c r="F11" s="22"/>
      <c r="G11" s="24"/>
    </row>
    <row r="12" spans="1:26" ht="14.25" customHeight="1">
      <c r="A12" s="20">
        <v>45018</v>
      </c>
      <c r="B12" s="21" t="s">
        <v>28</v>
      </c>
      <c r="C12" s="22"/>
      <c r="D12" s="22"/>
      <c r="E12" s="23" t="s">
        <v>29</v>
      </c>
      <c r="F12" s="22"/>
      <c r="G12" s="24"/>
    </row>
    <row r="13" spans="1:26" ht="14.25" customHeight="1">
      <c r="A13" s="20">
        <v>45019</v>
      </c>
      <c r="B13" s="21" t="s">
        <v>30</v>
      </c>
      <c r="C13" s="22">
        <v>1</v>
      </c>
      <c r="D13" s="22"/>
      <c r="E13" s="23" t="s">
        <v>29</v>
      </c>
      <c r="F13" s="22"/>
      <c r="G13" s="24"/>
    </row>
    <row r="14" spans="1:26" ht="14.25" customHeight="1">
      <c r="A14" s="20">
        <v>45020</v>
      </c>
      <c r="B14" s="21" t="s">
        <v>31</v>
      </c>
      <c r="C14" s="22">
        <v>1</v>
      </c>
      <c r="D14" s="22"/>
      <c r="E14" s="23" t="s">
        <v>29</v>
      </c>
      <c r="F14" s="22"/>
      <c r="G14" s="24"/>
    </row>
    <row r="15" spans="1:26" ht="14.25" customHeight="1">
      <c r="A15" s="20">
        <v>45021</v>
      </c>
      <c r="B15" s="21" t="s">
        <v>32</v>
      </c>
      <c r="C15" s="22">
        <v>1</v>
      </c>
      <c r="D15" s="22"/>
      <c r="E15" s="23" t="s">
        <v>29</v>
      </c>
      <c r="F15" s="22"/>
      <c r="G15" s="24"/>
    </row>
    <row r="16" spans="1:26" ht="14.25" customHeight="1">
      <c r="A16" s="20">
        <v>45022</v>
      </c>
      <c r="B16" s="21" t="s">
        <v>33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45023</v>
      </c>
      <c r="B17" s="21" t="s">
        <v>34</v>
      </c>
      <c r="C17" s="22"/>
      <c r="D17" s="22"/>
      <c r="E17" s="23">
        <v>1</v>
      </c>
      <c r="F17" s="22">
        <v>1</v>
      </c>
      <c r="G17" s="24"/>
    </row>
    <row r="18" spans="1:7" ht="14.25" customHeight="1">
      <c r="A18" s="20">
        <v>45024</v>
      </c>
      <c r="B18" s="21" t="s">
        <v>35</v>
      </c>
      <c r="C18" s="22"/>
      <c r="D18" s="22"/>
      <c r="E18" s="23" t="s">
        <v>29</v>
      </c>
      <c r="F18" s="22">
        <v>1</v>
      </c>
      <c r="G18" s="24"/>
    </row>
    <row r="19" spans="1:7" ht="14.25" customHeight="1">
      <c r="A19" s="20">
        <v>45025</v>
      </c>
      <c r="B19" s="21" t="s">
        <v>28</v>
      </c>
      <c r="C19" s="22"/>
      <c r="D19" s="22"/>
      <c r="E19" s="23" t="s">
        <v>29</v>
      </c>
      <c r="F19" s="22">
        <v>1</v>
      </c>
      <c r="G19" s="24"/>
    </row>
    <row r="20" spans="1:7" ht="14.25" customHeight="1">
      <c r="A20" s="20">
        <v>45026</v>
      </c>
      <c r="B20" s="21" t="s">
        <v>30</v>
      </c>
      <c r="C20" s="22"/>
      <c r="D20" s="22"/>
      <c r="E20" s="23">
        <v>1</v>
      </c>
      <c r="F20" s="22">
        <v>1</v>
      </c>
      <c r="G20" s="24"/>
    </row>
    <row r="21" spans="1:7" ht="14.25" customHeight="1">
      <c r="A21" s="20">
        <v>45027</v>
      </c>
      <c r="B21" s="21" t="s">
        <v>31</v>
      </c>
      <c r="C21" s="22">
        <v>1</v>
      </c>
      <c r="D21" s="22"/>
      <c r="E21" s="23" t="s">
        <v>29</v>
      </c>
      <c r="F21" s="22"/>
      <c r="G21" s="24"/>
    </row>
    <row r="22" spans="1:7" ht="14.25" customHeight="1">
      <c r="A22" s="20">
        <v>45028</v>
      </c>
      <c r="B22" s="21" t="s">
        <v>32</v>
      </c>
      <c r="C22" s="22">
        <v>1</v>
      </c>
      <c r="D22" s="22"/>
      <c r="E22" s="23" t="s">
        <v>29</v>
      </c>
      <c r="F22" s="22"/>
      <c r="G22" s="24"/>
    </row>
    <row r="23" spans="1:7" ht="14.25" customHeight="1">
      <c r="A23" s="20">
        <v>45029</v>
      </c>
      <c r="B23" s="21" t="s">
        <v>33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45030</v>
      </c>
      <c r="B24" s="21" t="s">
        <v>34</v>
      </c>
      <c r="C24" s="22">
        <v>1</v>
      </c>
      <c r="D24" s="22"/>
      <c r="E24" s="23" t="s">
        <v>29</v>
      </c>
      <c r="F24" s="22"/>
      <c r="G24" s="24"/>
    </row>
    <row r="25" spans="1:7" ht="14.25" customHeight="1">
      <c r="A25" s="20">
        <v>45031</v>
      </c>
      <c r="B25" s="21" t="s">
        <v>35</v>
      </c>
      <c r="C25" s="22"/>
      <c r="D25" s="22"/>
      <c r="E25" s="23" t="s">
        <v>29</v>
      </c>
      <c r="F25" s="22">
        <v>1</v>
      </c>
      <c r="G25" s="24"/>
    </row>
    <row r="26" spans="1:7" ht="14.25" customHeight="1">
      <c r="A26" s="20">
        <v>45032</v>
      </c>
      <c r="B26" s="21" t="s">
        <v>28</v>
      </c>
      <c r="C26" s="22"/>
      <c r="D26" s="22"/>
      <c r="E26" s="23" t="s">
        <v>29</v>
      </c>
      <c r="F26" s="22"/>
      <c r="G26" s="24"/>
    </row>
    <row r="27" spans="1:7" ht="14.25" customHeight="1">
      <c r="A27" s="20">
        <v>45033</v>
      </c>
      <c r="B27" s="21" t="s">
        <v>30</v>
      </c>
      <c r="C27" s="22">
        <v>1</v>
      </c>
      <c r="D27" s="22"/>
      <c r="E27" s="23" t="s">
        <v>29</v>
      </c>
      <c r="F27" s="22"/>
      <c r="G27" s="24"/>
    </row>
    <row r="28" spans="1:7" ht="14.25" customHeight="1">
      <c r="A28" s="20">
        <v>45034</v>
      </c>
      <c r="B28" s="21" t="s">
        <v>31</v>
      </c>
      <c r="C28" s="22">
        <v>1</v>
      </c>
      <c r="D28" s="22"/>
      <c r="E28" s="23" t="s">
        <v>29</v>
      </c>
      <c r="F28" s="22"/>
      <c r="G28" s="24"/>
    </row>
    <row r="29" spans="1:7" ht="14.25" customHeight="1">
      <c r="A29" s="20">
        <v>45035</v>
      </c>
      <c r="B29" s="21" t="s">
        <v>32</v>
      </c>
      <c r="C29" s="22">
        <v>1</v>
      </c>
      <c r="D29" s="22"/>
      <c r="E29" s="23" t="s">
        <v>29</v>
      </c>
      <c r="F29" s="22"/>
      <c r="G29" s="24"/>
    </row>
    <row r="30" spans="1:7" ht="14.25" customHeight="1">
      <c r="A30" s="20">
        <v>45036</v>
      </c>
      <c r="B30" s="21" t="s">
        <v>33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45037</v>
      </c>
      <c r="B31" s="21" t="s">
        <v>34</v>
      </c>
      <c r="C31" s="22">
        <v>1</v>
      </c>
      <c r="D31" s="22"/>
      <c r="E31" s="23" t="s">
        <v>29</v>
      </c>
      <c r="F31" s="22"/>
      <c r="G31" s="24"/>
    </row>
    <row r="32" spans="1:7" ht="14.25" customHeight="1">
      <c r="A32" s="20">
        <v>45038</v>
      </c>
      <c r="B32" s="21" t="s">
        <v>35</v>
      </c>
      <c r="C32" s="22"/>
      <c r="D32" s="22"/>
      <c r="E32" s="23" t="s">
        <v>29</v>
      </c>
      <c r="F32" s="22"/>
      <c r="G32" s="24"/>
    </row>
    <row r="33" spans="1:7" ht="14.25" customHeight="1">
      <c r="A33" s="20">
        <v>45039</v>
      </c>
      <c r="B33" s="21" t="s">
        <v>28</v>
      </c>
      <c r="C33" s="22"/>
      <c r="D33" s="22"/>
      <c r="E33" s="23" t="s">
        <v>29</v>
      </c>
      <c r="F33" s="22"/>
      <c r="G33" s="24"/>
    </row>
    <row r="34" spans="1:7" ht="14.25" customHeight="1">
      <c r="A34" s="20">
        <v>45040</v>
      </c>
      <c r="B34" s="21" t="s">
        <v>30</v>
      </c>
      <c r="C34" s="22">
        <v>1</v>
      </c>
      <c r="D34" s="22"/>
      <c r="E34" s="23" t="s">
        <v>29</v>
      </c>
      <c r="F34" s="22"/>
      <c r="G34" s="24"/>
    </row>
    <row r="35" spans="1:7" ht="14.25" customHeight="1">
      <c r="A35" s="20">
        <v>45041</v>
      </c>
      <c r="B35" s="21" t="s">
        <v>31</v>
      </c>
      <c r="C35" s="22">
        <v>1</v>
      </c>
      <c r="D35" s="25"/>
      <c r="E35" s="23" t="s">
        <v>29</v>
      </c>
      <c r="F35" s="22"/>
      <c r="G35" s="24"/>
    </row>
    <row r="36" spans="1:7" ht="14.25" customHeight="1">
      <c r="A36" s="20">
        <v>45042</v>
      </c>
      <c r="B36" s="21" t="s">
        <v>32</v>
      </c>
      <c r="C36" s="22">
        <v>1</v>
      </c>
      <c r="D36" s="25"/>
      <c r="E36" s="23" t="s">
        <v>29</v>
      </c>
      <c r="F36" s="22"/>
      <c r="G36" s="24"/>
    </row>
    <row r="37" spans="1:7" ht="14.25" customHeight="1">
      <c r="A37" s="20">
        <v>45043</v>
      </c>
      <c r="B37" s="21" t="s">
        <v>33</v>
      </c>
      <c r="C37" s="22">
        <v>1</v>
      </c>
      <c r="D37" s="25"/>
      <c r="E37" s="23" t="s">
        <v>29</v>
      </c>
      <c r="F37" s="22"/>
      <c r="G37" s="24"/>
    </row>
    <row r="38" spans="1:7" ht="14.25" customHeight="1">
      <c r="A38" s="20">
        <v>45044</v>
      </c>
      <c r="B38" s="21" t="s">
        <v>34</v>
      </c>
      <c r="C38" s="22">
        <v>1</v>
      </c>
      <c r="D38" s="22"/>
      <c r="E38" s="23" t="s">
        <v>29</v>
      </c>
      <c r="F38" s="22"/>
      <c r="G38" s="24"/>
    </row>
    <row r="39" spans="1:7" ht="14.25" customHeight="1">
      <c r="A39" s="20">
        <v>45045</v>
      </c>
      <c r="B39" s="21" t="s">
        <v>35</v>
      </c>
      <c r="C39" s="22"/>
      <c r="D39" s="22"/>
      <c r="E39" s="23" t="s">
        <v>29</v>
      </c>
      <c r="F39" s="22">
        <v>1</v>
      </c>
      <c r="G39" s="24"/>
    </row>
    <row r="40" spans="1:7" ht="14.25" customHeight="1">
      <c r="A40" s="20">
        <v>45046</v>
      </c>
      <c r="B40" s="21" t="s">
        <v>28</v>
      </c>
      <c r="C40" s="22"/>
      <c r="D40" s="22"/>
      <c r="E40" s="23" t="s">
        <v>29</v>
      </c>
      <c r="F40" s="22">
        <v>1</v>
      </c>
      <c r="G40" s="24"/>
    </row>
    <row r="41" spans="1:7" ht="14.25" customHeight="1">
      <c r="A41" s="20" t="s">
        <v>29</v>
      </c>
      <c r="B41" s="26" t="s">
        <v>29</v>
      </c>
      <c r="C41" s="22"/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18</v>
      </c>
      <c r="D42" s="30">
        <f t="shared" si="0"/>
        <v>0</v>
      </c>
      <c r="E42" s="30">
        <f t="shared" si="0"/>
        <v>2</v>
      </c>
      <c r="F42" s="30">
        <f t="shared" si="0"/>
        <v>7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8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BE4D5"/>
  </sheetPr>
  <dimension ref="A1:Z1000"/>
  <sheetViews>
    <sheetView showGridLines="0" workbookViewId="0"/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45047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45047</v>
      </c>
      <c r="B11" s="21" t="s">
        <v>30</v>
      </c>
      <c r="C11" s="22"/>
      <c r="D11" s="22"/>
      <c r="E11" s="23">
        <v>1</v>
      </c>
      <c r="F11" s="22">
        <v>1</v>
      </c>
      <c r="G11" s="24"/>
    </row>
    <row r="12" spans="1:26" ht="14.25" customHeight="1">
      <c r="A12" s="20">
        <v>45048</v>
      </c>
      <c r="B12" s="21" t="s">
        <v>31</v>
      </c>
      <c r="C12" s="22">
        <v>1</v>
      </c>
      <c r="D12" s="22"/>
      <c r="E12" s="23" t="s">
        <v>29</v>
      </c>
      <c r="F12" s="22"/>
      <c r="G12" s="24"/>
    </row>
    <row r="13" spans="1:26" ht="14.25" customHeight="1">
      <c r="A13" s="20">
        <v>45049</v>
      </c>
      <c r="B13" s="21" t="s">
        <v>32</v>
      </c>
      <c r="C13" s="22">
        <v>1</v>
      </c>
      <c r="D13" s="22"/>
      <c r="E13" s="23" t="s">
        <v>29</v>
      </c>
      <c r="F13" s="22"/>
      <c r="G13" s="24"/>
    </row>
    <row r="14" spans="1:26" ht="14.25" customHeight="1">
      <c r="A14" s="20">
        <v>45050</v>
      </c>
      <c r="B14" s="21" t="s">
        <v>33</v>
      </c>
      <c r="C14" s="22">
        <v>1</v>
      </c>
      <c r="D14" s="22"/>
      <c r="E14" s="23" t="s">
        <v>29</v>
      </c>
      <c r="F14" s="22"/>
      <c r="G14" s="24"/>
    </row>
    <row r="15" spans="1:26" ht="14.25" customHeight="1">
      <c r="A15" s="20">
        <v>45051</v>
      </c>
      <c r="B15" s="21" t="s">
        <v>34</v>
      </c>
      <c r="C15" s="22">
        <v>1</v>
      </c>
      <c r="D15" s="22"/>
      <c r="E15" s="23" t="s">
        <v>29</v>
      </c>
      <c r="F15" s="22"/>
      <c r="G15" s="24"/>
    </row>
    <row r="16" spans="1:26" ht="14.25" customHeight="1">
      <c r="A16" s="20">
        <v>45052</v>
      </c>
      <c r="B16" s="21" t="s">
        <v>35</v>
      </c>
      <c r="C16" s="22"/>
      <c r="D16" s="22"/>
      <c r="E16" s="23" t="s">
        <v>29</v>
      </c>
      <c r="F16" s="22">
        <v>1</v>
      </c>
      <c r="G16" s="24"/>
    </row>
    <row r="17" spans="1:7" ht="14.25" customHeight="1">
      <c r="A17" s="20">
        <v>45053</v>
      </c>
      <c r="B17" s="21" t="s">
        <v>28</v>
      </c>
      <c r="C17" s="22"/>
      <c r="D17" s="22"/>
      <c r="E17" s="23" t="s">
        <v>29</v>
      </c>
      <c r="F17" s="22">
        <v>1</v>
      </c>
      <c r="G17" s="24"/>
    </row>
    <row r="18" spans="1:7" ht="14.25" customHeight="1">
      <c r="A18" s="20">
        <v>45054</v>
      </c>
      <c r="B18" s="21" t="s">
        <v>30</v>
      </c>
      <c r="C18" s="22"/>
      <c r="D18" s="22"/>
      <c r="E18" s="23">
        <v>1</v>
      </c>
      <c r="F18" s="22">
        <v>1</v>
      </c>
      <c r="G18" s="24"/>
    </row>
    <row r="19" spans="1:7" ht="14.25" customHeight="1">
      <c r="A19" s="20">
        <v>45055</v>
      </c>
      <c r="B19" s="21" t="s">
        <v>31</v>
      </c>
      <c r="C19" s="22">
        <v>1</v>
      </c>
      <c r="D19" s="22"/>
      <c r="E19" s="23" t="s">
        <v>29</v>
      </c>
      <c r="F19" s="22"/>
      <c r="G19" s="24"/>
    </row>
    <row r="20" spans="1:7" ht="14.25" customHeight="1">
      <c r="A20" s="20">
        <v>45056</v>
      </c>
      <c r="B20" s="21" t="s">
        <v>32</v>
      </c>
      <c r="C20" s="22">
        <v>1</v>
      </c>
      <c r="D20" s="22"/>
      <c r="E20" s="23" t="s">
        <v>29</v>
      </c>
      <c r="F20" s="22"/>
      <c r="G20" s="24"/>
    </row>
    <row r="21" spans="1:7" ht="14.25" customHeight="1">
      <c r="A21" s="20">
        <v>45057</v>
      </c>
      <c r="B21" s="21" t="s">
        <v>33</v>
      </c>
      <c r="C21" s="22">
        <v>1</v>
      </c>
      <c r="D21" s="22"/>
      <c r="E21" s="23" t="s">
        <v>29</v>
      </c>
      <c r="F21" s="22"/>
      <c r="G21" s="24"/>
    </row>
    <row r="22" spans="1:7" ht="14.25" customHeight="1">
      <c r="A22" s="20">
        <v>45058</v>
      </c>
      <c r="B22" s="21" t="s">
        <v>34</v>
      </c>
      <c r="C22" s="22">
        <v>1</v>
      </c>
      <c r="D22" s="22"/>
      <c r="E22" s="23" t="s">
        <v>29</v>
      </c>
      <c r="F22" s="22"/>
      <c r="G22" s="24"/>
    </row>
    <row r="23" spans="1:7" ht="14.25" customHeight="1">
      <c r="A23" s="20">
        <v>45059</v>
      </c>
      <c r="B23" s="21" t="s">
        <v>35</v>
      </c>
      <c r="C23" s="22"/>
      <c r="D23" s="22"/>
      <c r="E23" s="23" t="s">
        <v>29</v>
      </c>
      <c r="F23" s="22">
        <v>1</v>
      </c>
      <c r="G23" s="24"/>
    </row>
    <row r="24" spans="1:7" ht="14.25" customHeight="1">
      <c r="A24" s="20">
        <v>45060</v>
      </c>
      <c r="B24" s="21" t="s">
        <v>28</v>
      </c>
      <c r="C24" s="22"/>
      <c r="D24" s="22"/>
      <c r="E24" s="23" t="s">
        <v>29</v>
      </c>
      <c r="F24" s="22">
        <v>1</v>
      </c>
      <c r="G24" s="24"/>
    </row>
    <row r="25" spans="1:7" ht="14.25" customHeight="1">
      <c r="A25" s="20">
        <v>45061</v>
      </c>
      <c r="B25" s="21" t="s">
        <v>30</v>
      </c>
      <c r="C25" s="22">
        <v>1</v>
      </c>
      <c r="D25" s="22"/>
      <c r="E25" s="23" t="s">
        <v>29</v>
      </c>
      <c r="F25" s="22"/>
      <c r="G25" s="24"/>
    </row>
    <row r="26" spans="1:7" ht="14.25" customHeight="1">
      <c r="A26" s="20">
        <v>45062</v>
      </c>
      <c r="B26" s="21" t="s">
        <v>31</v>
      </c>
      <c r="C26" s="22">
        <v>1</v>
      </c>
      <c r="D26" s="22"/>
      <c r="E26" s="23" t="s">
        <v>29</v>
      </c>
      <c r="F26" s="22"/>
      <c r="G26" s="24"/>
    </row>
    <row r="27" spans="1:7" ht="14.25" customHeight="1">
      <c r="A27" s="20">
        <v>45063</v>
      </c>
      <c r="B27" s="21" t="s">
        <v>32</v>
      </c>
      <c r="C27" s="22">
        <v>1</v>
      </c>
      <c r="D27" s="22"/>
      <c r="E27" s="23" t="s">
        <v>29</v>
      </c>
      <c r="F27" s="22"/>
      <c r="G27" s="24"/>
    </row>
    <row r="28" spans="1:7" ht="14.25" customHeight="1">
      <c r="A28" s="20">
        <v>45064</v>
      </c>
      <c r="B28" s="21" t="s">
        <v>33</v>
      </c>
      <c r="C28" s="22">
        <v>1</v>
      </c>
      <c r="D28" s="22"/>
      <c r="E28" s="23" t="s">
        <v>29</v>
      </c>
      <c r="F28" s="22"/>
      <c r="G28" s="24"/>
    </row>
    <row r="29" spans="1:7" ht="14.25" customHeight="1">
      <c r="A29" s="20">
        <v>45065</v>
      </c>
      <c r="B29" s="21" t="s">
        <v>34</v>
      </c>
      <c r="C29" s="22"/>
      <c r="D29" s="22">
        <v>1</v>
      </c>
      <c r="E29" s="23" t="s">
        <v>29</v>
      </c>
      <c r="F29" s="22"/>
      <c r="G29" s="24"/>
    </row>
    <row r="30" spans="1:7" ht="14.25" customHeight="1">
      <c r="A30" s="20">
        <v>45066</v>
      </c>
      <c r="B30" s="21" t="s">
        <v>35</v>
      </c>
      <c r="C30" s="22"/>
      <c r="D30" s="22"/>
      <c r="E30" s="23" t="s">
        <v>29</v>
      </c>
      <c r="F30" s="22"/>
      <c r="G30" s="24"/>
    </row>
    <row r="31" spans="1:7" ht="14.25" customHeight="1">
      <c r="A31" s="20">
        <v>45067</v>
      </c>
      <c r="B31" s="21" t="s">
        <v>28</v>
      </c>
      <c r="C31" s="22"/>
      <c r="D31" s="22"/>
      <c r="E31" s="23" t="s">
        <v>29</v>
      </c>
      <c r="F31" s="22"/>
      <c r="G31" s="24"/>
    </row>
    <row r="32" spans="1:7" ht="14.25" customHeight="1">
      <c r="A32" s="20">
        <v>45068</v>
      </c>
      <c r="B32" s="21" t="s">
        <v>30</v>
      </c>
      <c r="C32" s="22">
        <v>1</v>
      </c>
      <c r="D32" s="22"/>
      <c r="E32" s="23" t="s">
        <v>29</v>
      </c>
      <c r="F32" s="22"/>
      <c r="G32" s="24"/>
    </row>
    <row r="33" spans="1:7" ht="14.25" customHeight="1">
      <c r="A33" s="20">
        <v>45069</v>
      </c>
      <c r="B33" s="21" t="s">
        <v>31</v>
      </c>
      <c r="C33" s="22">
        <v>1</v>
      </c>
      <c r="D33" s="22"/>
      <c r="E33" s="23" t="s">
        <v>29</v>
      </c>
      <c r="F33" s="22"/>
      <c r="G33" s="24"/>
    </row>
    <row r="34" spans="1:7" ht="14.25" customHeight="1">
      <c r="A34" s="20">
        <v>45070</v>
      </c>
      <c r="B34" s="21" t="s">
        <v>32</v>
      </c>
      <c r="C34" s="22">
        <v>1</v>
      </c>
      <c r="D34" s="22"/>
      <c r="E34" s="23" t="s">
        <v>29</v>
      </c>
      <c r="F34" s="22"/>
      <c r="G34" s="24"/>
    </row>
    <row r="35" spans="1:7" ht="14.25" customHeight="1">
      <c r="A35" s="20">
        <v>45071</v>
      </c>
      <c r="B35" s="21" t="s">
        <v>33</v>
      </c>
      <c r="C35" s="22">
        <v>1</v>
      </c>
      <c r="D35" s="25"/>
      <c r="E35" s="23" t="s">
        <v>29</v>
      </c>
      <c r="F35" s="22"/>
      <c r="G35" s="24"/>
    </row>
    <row r="36" spans="1:7" ht="14.25" customHeight="1">
      <c r="A36" s="20">
        <v>45072</v>
      </c>
      <c r="B36" s="21" t="s">
        <v>34</v>
      </c>
      <c r="C36" s="22">
        <v>1</v>
      </c>
      <c r="D36" s="25"/>
      <c r="E36" s="23" t="s">
        <v>29</v>
      </c>
      <c r="F36" s="22"/>
      <c r="G36" s="24"/>
    </row>
    <row r="37" spans="1:7" ht="14.25" customHeight="1">
      <c r="A37" s="20">
        <v>45073</v>
      </c>
      <c r="B37" s="21" t="s">
        <v>35</v>
      </c>
      <c r="C37" s="22"/>
      <c r="D37" s="25"/>
      <c r="E37" s="23" t="s">
        <v>29</v>
      </c>
      <c r="F37" s="22">
        <v>1</v>
      </c>
      <c r="G37" s="24"/>
    </row>
    <row r="38" spans="1:7" ht="14.25" customHeight="1">
      <c r="A38" s="20">
        <v>45074</v>
      </c>
      <c r="B38" s="21" t="s">
        <v>28</v>
      </c>
      <c r="C38" s="22"/>
      <c r="D38" s="22"/>
      <c r="E38" s="23" t="s">
        <v>29</v>
      </c>
      <c r="F38" s="22">
        <v>1</v>
      </c>
      <c r="G38" s="24"/>
    </row>
    <row r="39" spans="1:7" ht="14.25" customHeight="1">
      <c r="A39" s="20">
        <v>45075</v>
      </c>
      <c r="B39" s="21" t="s">
        <v>30</v>
      </c>
      <c r="C39" s="22"/>
      <c r="D39" s="22"/>
      <c r="E39" s="23">
        <v>1</v>
      </c>
      <c r="F39" s="22">
        <v>1</v>
      </c>
      <c r="G39" s="24"/>
    </row>
    <row r="40" spans="1:7" ht="14.25" customHeight="1">
      <c r="A40" s="20">
        <v>45076</v>
      </c>
      <c r="B40" s="21" t="s">
        <v>31</v>
      </c>
      <c r="C40" s="22">
        <v>1</v>
      </c>
      <c r="D40" s="22"/>
      <c r="E40" s="23" t="s">
        <v>29</v>
      </c>
      <c r="F40" s="22"/>
      <c r="G40" s="24"/>
    </row>
    <row r="41" spans="1:7" ht="14.25" customHeight="1">
      <c r="A41" s="20">
        <v>45077</v>
      </c>
      <c r="B41" s="26" t="s">
        <v>32</v>
      </c>
      <c r="C41" s="22">
        <v>1</v>
      </c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19</v>
      </c>
      <c r="D42" s="30">
        <f t="shared" si="0"/>
        <v>1</v>
      </c>
      <c r="E42" s="30">
        <f t="shared" si="0"/>
        <v>3</v>
      </c>
      <c r="F42" s="30">
        <f t="shared" si="0"/>
        <v>9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7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BE4D5"/>
  </sheetPr>
  <dimension ref="A1:Z1000"/>
  <sheetViews>
    <sheetView showGridLines="0" workbookViewId="0"/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45078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45078</v>
      </c>
      <c r="B11" s="21" t="s">
        <v>33</v>
      </c>
      <c r="C11" s="22">
        <v>1</v>
      </c>
      <c r="D11" s="22"/>
      <c r="E11" s="23" t="s">
        <v>29</v>
      </c>
      <c r="F11" s="22"/>
      <c r="G11" s="24"/>
    </row>
    <row r="12" spans="1:26" ht="14.25" customHeight="1">
      <c r="A12" s="20">
        <v>45079</v>
      </c>
      <c r="B12" s="21" t="s">
        <v>34</v>
      </c>
      <c r="C12" s="22">
        <v>1</v>
      </c>
      <c r="D12" s="22"/>
      <c r="E12" s="23" t="s">
        <v>29</v>
      </c>
      <c r="F12" s="22"/>
      <c r="G12" s="24"/>
    </row>
    <row r="13" spans="1:26" ht="14.25" customHeight="1">
      <c r="A13" s="20">
        <v>45080</v>
      </c>
      <c r="B13" s="21" t="s">
        <v>35</v>
      </c>
      <c r="C13" s="22"/>
      <c r="D13" s="22"/>
      <c r="E13" s="23" t="s">
        <v>29</v>
      </c>
      <c r="F13" s="22">
        <v>1</v>
      </c>
      <c r="G13" s="24"/>
    </row>
    <row r="14" spans="1:26" ht="14.25" customHeight="1">
      <c r="A14" s="20">
        <v>45081</v>
      </c>
      <c r="B14" s="21" t="s">
        <v>28</v>
      </c>
      <c r="C14" s="22"/>
      <c r="D14" s="22"/>
      <c r="E14" s="23" t="s">
        <v>29</v>
      </c>
      <c r="F14" s="22">
        <v>1</v>
      </c>
      <c r="G14" s="24"/>
    </row>
    <row r="15" spans="1:26" ht="14.25" customHeight="1">
      <c r="A15" s="20">
        <v>45082</v>
      </c>
      <c r="B15" s="21" t="s">
        <v>30</v>
      </c>
      <c r="C15" s="22">
        <v>1</v>
      </c>
      <c r="D15" s="22"/>
      <c r="E15" s="23" t="s">
        <v>29</v>
      </c>
      <c r="F15" s="22"/>
      <c r="G15" s="24"/>
    </row>
    <row r="16" spans="1:26" ht="14.25" customHeight="1">
      <c r="A16" s="20">
        <v>45083</v>
      </c>
      <c r="B16" s="21" t="s">
        <v>31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45084</v>
      </c>
      <c r="B17" s="21" t="s">
        <v>32</v>
      </c>
      <c r="C17" s="22">
        <v>1</v>
      </c>
      <c r="D17" s="22"/>
      <c r="E17" s="23" t="s">
        <v>29</v>
      </c>
      <c r="F17" s="22"/>
      <c r="G17" s="24"/>
    </row>
    <row r="18" spans="1:7" ht="14.25" customHeight="1">
      <c r="A18" s="20">
        <v>45085</v>
      </c>
      <c r="B18" s="21" t="s">
        <v>33</v>
      </c>
      <c r="C18" s="22">
        <v>1</v>
      </c>
      <c r="D18" s="22"/>
      <c r="E18" s="23" t="s">
        <v>29</v>
      </c>
      <c r="F18" s="22"/>
      <c r="G18" s="24"/>
    </row>
    <row r="19" spans="1:7" ht="14.25" customHeight="1">
      <c r="A19" s="20">
        <v>45086</v>
      </c>
      <c r="B19" s="21" t="s">
        <v>34</v>
      </c>
      <c r="C19" s="22">
        <v>1</v>
      </c>
      <c r="D19" s="22"/>
      <c r="E19" s="23" t="s">
        <v>29</v>
      </c>
      <c r="F19" s="22"/>
      <c r="G19" s="24"/>
    </row>
    <row r="20" spans="1:7" ht="14.25" customHeight="1">
      <c r="A20" s="20">
        <v>45087</v>
      </c>
      <c r="B20" s="21" t="s">
        <v>35</v>
      </c>
      <c r="C20" s="22"/>
      <c r="D20" s="22"/>
      <c r="E20" s="23" t="s">
        <v>29</v>
      </c>
      <c r="F20" s="22"/>
      <c r="G20" s="24"/>
    </row>
    <row r="21" spans="1:7" ht="14.25" customHeight="1">
      <c r="A21" s="20">
        <v>45088</v>
      </c>
      <c r="B21" s="21" t="s">
        <v>28</v>
      </c>
      <c r="C21" s="22"/>
      <c r="D21" s="22"/>
      <c r="E21" s="23" t="s">
        <v>29</v>
      </c>
      <c r="F21" s="22"/>
      <c r="G21" s="24"/>
    </row>
    <row r="22" spans="1:7" ht="14.25" customHeight="1">
      <c r="A22" s="20">
        <v>45089</v>
      </c>
      <c r="B22" s="21" t="s">
        <v>30</v>
      </c>
      <c r="C22" s="22">
        <v>1</v>
      </c>
      <c r="D22" s="22"/>
      <c r="E22" s="23" t="s">
        <v>29</v>
      </c>
      <c r="F22" s="22"/>
      <c r="G22" s="24"/>
    </row>
    <row r="23" spans="1:7" ht="14.25" customHeight="1">
      <c r="A23" s="20">
        <v>45090</v>
      </c>
      <c r="B23" s="21" t="s">
        <v>31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45091</v>
      </c>
      <c r="B24" s="21" t="s">
        <v>32</v>
      </c>
      <c r="C24" s="22">
        <v>1</v>
      </c>
      <c r="D24" s="22"/>
      <c r="E24" s="23" t="s">
        <v>29</v>
      </c>
      <c r="F24" s="22"/>
      <c r="G24" s="24"/>
    </row>
    <row r="25" spans="1:7" ht="14.25" customHeight="1">
      <c r="A25" s="20">
        <v>45092</v>
      </c>
      <c r="B25" s="21" t="s">
        <v>33</v>
      </c>
      <c r="C25" s="22">
        <v>1</v>
      </c>
      <c r="D25" s="22"/>
      <c r="E25" s="23" t="s">
        <v>29</v>
      </c>
      <c r="F25" s="22"/>
      <c r="G25" s="24"/>
    </row>
    <row r="26" spans="1:7" ht="14.25" customHeight="1">
      <c r="A26" s="20">
        <v>45093</v>
      </c>
      <c r="B26" s="21" t="s">
        <v>34</v>
      </c>
      <c r="C26" s="22">
        <v>1</v>
      </c>
      <c r="D26" s="22"/>
      <c r="E26" s="23" t="s">
        <v>29</v>
      </c>
      <c r="F26" s="22"/>
      <c r="G26" s="24"/>
    </row>
    <row r="27" spans="1:7" ht="14.25" customHeight="1">
      <c r="A27" s="20">
        <v>45094</v>
      </c>
      <c r="B27" s="21" t="s">
        <v>35</v>
      </c>
      <c r="C27" s="22"/>
      <c r="D27" s="22"/>
      <c r="E27" s="23" t="s">
        <v>29</v>
      </c>
      <c r="F27" s="22"/>
      <c r="G27" s="24"/>
    </row>
    <row r="28" spans="1:7" ht="14.25" customHeight="1">
      <c r="A28" s="20">
        <v>45095</v>
      </c>
      <c r="B28" s="21" t="s">
        <v>28</v>
      </c>
      <c r="C28" s="22"/>
      <c r="D28" s="22"/>
      <c r="E28" s="23" t="s">
        <v>29</v>
      </c>
      <c r="F28" s="22"/>
      <c r="G28" s="24"/>
    </row>
    <row r="29" spans="1:7" ht="14.25" customHeight="1">
      <c r="A29" s="20">
        <v>45096</v>
      </c>
      <c r="B29" s="21" t="s">
        <v>30</v>
      </c>
      <c r="C29" s="22">
        <v>1</v>
      </c>
      <c r="D29" s="22"/>
      <c r="E29" s="23" t="s">
        <v>29</v>
      </c>
      <c r="F29" s="22"/>
      <c r="G29" s="24"/>
    </row>
    <row r="30" spans="1:7" ht="14.25" customHeight="1">
      <c r="A30" s="20">
        <v>45097</v>
      </c>
      <c r="B30" s="21" t="s">
        <v>31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45098</v>
      </c>
      <c r="B31" s="21" t="s">
        <v>32</v>
      </c>
      <c r="C31" s="22">
        <v>1</v>
      </c>
      <c r="D31" s="22"/>
      <c r="E31" s="23" t="s">
        <v>29</v>
      </c>
      <c r="F31" s="22"/>
      <c r="G31" s="24"/>
    </row>
    <row r="32" spans="1:7" ht="14.25" customHeight="1">
      <c r="A32" s="20">
        <v>45099</v>
      </c>
      <c r="B32" s="21" t="s">
        <v>33</v>
      </c>
      <c r="C32" s="22">
        <v>1</v>
      </c>
      <c r="D32" s="22"/>
      <c r="E32" s="23" t="s">
        <v>29</v>
      </c>
      <c r="F32" s="22"/>
      <c r="G32" s="24"/>
    </row>
    <row r="33" spans="1:7" ht="14.25" customHeight="1">
      <c r="A33" s="20">
        <v>45100</v>
      </c>
      <c r="B33" s="21" t="s">
        <v>34</v>
      </c>
      <c r="C33" s="22">
        <v>1</v>
      </c>
      <c r="D33" s="22"/>
      <c r="E33" s="23" t="s">
        <v>29</v>
      </c>
      <c r="F33" s="22"/>
      <c r="G33" s="24"/>
    </row>
    <row r="34" spans="1:7" ht="14.25" customHeight="1">
      <c r="A34" s="20">
        <v>45101</v>
      </c>
      <c r="B34" s="21" t="s">
        <v>35</v>
      </c>
      <c r="C34" s="22"/>
      <c r="D34" s="22"/>
      <c r="E34" s="23" t="s">
        <v>29</v>
      </c>
      <c r="F34" s="22"/>
      <c r="G34" s="24"/>
    </row>
    <row r="35" spans="1:7" ht="14.25" customHeight="1">
      <c r="A35" s="20">
        <v>45102</v>
      </c>
      <c r="B35" s="21" t="s">
        <v>28</v>
      </c>
      <c r="C35" s="22"/>
      <c r="D35" s="25"/>
      <c r="E35" s="23" t="s">
        <v>29</v>
      </c>
      <c r="F35" s="22"/>
      <c r="G35" s="24"/>
    </row>
    <row r="36" spans="1:7" ht="14.25" customHeight="1">
      <c r="A36" s="20">
        <v>45103</v>
      </c>
      <c r="B36" s="21" t="s">
        <v>30</v>
      </c>
      <c r="C36" s="22">
        <v>1</v>
      </c>
      <c r="D36" s="25"/>
      <c r="E36" s="23" t="s">
        <v>29</v>
      </c>
      <c r="F36" s="22"/>
      <c r="G36" s="24"/>
    </row>
    <row r="37" spans="1:7" ht="14.25" customHeight="1">
      <c r="A37" s="20">
        <v>45104</v>
      </c>
      <c r="B37" s="21" t="s">
        <v>31</v>
      </c>
      <c r="C37" s="22">
        <v>1</v>
      </c>
      <c r="D37" s="25"/>
      <c r="E37" s="23" t="s">
        <v>29</v>
      </c>
      <c r="F37" s="22"/>
      <c r="G37" s="24"/>
    </row>
    <row r="38" spans="1:7" ht="14.25" customHeight="1">
      <c r="A38" s="20">
        <v>45105</v>
      </c>
      <c r="B38" s="21" t="s">
        <v>32</v>
      </c>
      <c r="C38" s="22">
        <v>1</v>
      </c>
      <c r="D38" s="22"/>
      <c r="E38" s="23" t="s">
        <v>29</v>
      </c>
      <c r="F38" s="22"/>
      <c r="G38" s="24"/>
    </row>
    <row r="39" spans="1:7" ht="14.25" customHeight="1">
      <c r="A39" s="20">
        <v>45106</v>
      </c>
      <c r="B39" s="21" t="s">
        <v>33</v>
      </c>
      <c r="C39" s="22">
        <v>1</v>
      </c>
      <c r="D39" s="22"/>
      <c r="E39" s="23" t="s">
        <v>29</v>
      </c>
      <c r="F39" s="22"/>
      <c r="G39" s="24"/>
    </row>
    <row r="40" spans="1:7" ht="14.25" customHeight="1">
      <c r="A40" s="20">
        <v>45107</v>
      </c>
      <c r="B40" s="21" t="s">
        <v>34</v>
      </c>
      <c r="C40" s="22">
        <v>1</v>
      </c>
      <c r="D40" s="22"/>
      <c r="E40" s="23" t="s">
        <v>29</v>
      </c>
      <c r="F40" s="22"/>
      <c r="G40" s="24"/>
    </row>
    <row r="41" spans="1:7" ht="14.25" customHeight="1">
      <c r="A41" s="20" t="s">
        <v>29</v>
      </c>
      <c r="B41" s="26" t="s">
        <v>29</v>
      </c>
      <c r="C41" s="22"/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22</v>
      </c>
      <c r="D42" s="30">
        <f t="shared" si="0"/>
        <v>0</v>
      </c>
      <c r="E42" s="30">
        <f t="shared" si="0"/>
        <v>0</v>
      </c>
      <c r="F42" s="30">
        <f t="shared" si="0"/>
        <v>2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6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BE4D5"/>
  </sheetPr>
  <dimension ref="A1:Z1000"/>
  <sheetViews>
    <sheetView showGridLines="0" workbookViewId="0"/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45108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45108</v>
      </c>
      <c r="B11" s="21" t="s">
        <v>35</v>
      </c>
      <c r="C11" s="22"/>
      <c r="D11" s="22"/>
      <c r="E11" s="23" t="s">
        <v>29</v>
      </c>
      <c r="F11" s="22"/>
      <c r="G11" s="24"/>
    </row>
    <row r="12" spans="1:26" ht="14.25" customHeight="1">
      <c r="A12" s="20">
        <v>45109</v>
      </c>
      <c r="B12" s="21" t="s">
        <v>28</v>
      </c>
      <c r="C12" s="22"/>
      <c r="D12" s="22"/>
      <c r="E12" s="23" t="s">
        <v>29</v>
      </c>
      <c r="F12" s="22"/>
      <c r="G12" s="24"/>
    </row>
    <row r="13" spans="1:26" ht="14.25" customHeight="1">
      <c r="A13" s="20">
        <v>45110</v>
      </c>
      <c r="B13" s="21" t="s">
        <v>30</v>
      </c>
      <c r="C13" s="22">
        <v>1</v>
      </c>
      <c r="D13" s="22"/>
      <c r="E13" s="23" t="s">
        <v>29</v>
      </c>
      <c r="F13" s="22"/>
      <c r="G13" s="24"/>
    </row>
    <row r="14" spans="1:26" ht="14.25" customHeight="1">
      <c r="A14" s="20">
        <v>45111</v>
      </c>
      <c r="B14" s="21" t="s">
        <v>31</v>
      </c>
      <c r="C14" s="22">
        <v>1</v>
      </c>
      <c r="D14" s="22"/>
      <c r="E14" s="23" t="s">
        <v>29</v>
      </c>
      <c r="F14" s="22"/>
      <c r="G14" s="24"/>
    </row>
    <row r="15" spans="1:26" ht="14.25" customHeight="1">
      <c r="A15" s="20">
        <v>45112</v>
      </c>
      <c r="B15" s="21" t="s">
        <v>32</v>
      </c>
      <c r="C15" s="22">
        <v>1</v>
      </c>
      <c r="D15" s="22"/>
      <c r="E15" s="23" t="s">
        <v>29</v>
      </c>
      <c r="F15" s="22"/>
      <c r="G15" s="24"/>
    </row>
    <row r="16" spans="1:26" ht="14.25" customHeight="1">
      <c r="A16" s="20">
        <v>45113</v>
      </c>
      <c r="B16" s="21" t="s">
        <v>33</v>
      </c>
      <c r="C16" s="22">
        <v>1</v>
      </c>
      <c r="D16" s="22"/>
      <c r="E16" s="23" t="s">
        <v>29</v>
      </c>
      <c r="F16" s="22"/>
      <c r="G16" s="24"/>
    </row>
    <row r="17" spans="1:7" ht="14.25" customHeight="1">
      <c r="A17" s="20">
        <v>45114</v>
      </c>
      <c r="B17" s="21" t="s">
        <v>34</v>
      </c>
      <c r="C17" s="22">
        <v>1</v>
      </c>
      <c r="D17" s="22"/>
      <c r="E17" s="23" t="s">
        <v>29</v>
      </c>
      <c r="F17" s="22"/>
      <c r="G17" s="24"/>
    </row>
    <row r="18" spans="1:7" ht="14.25" customHeight="1">
      <c r="A18" s="20">
        <v>45115</v>
      </c>
      <c r="B18" s="21" t="s">
        <v>35</v>
      </c>
      <c r="C18" s="22"/>
      <c r="D18" s="22"/>
      <c r="E18" s="23" t="s">
        <v>29</v>
      </c>
      <c r="F18" s="22"/>
      <c r="G18" s="24"/>
    </row>
    <row r="19" spans="1:7" ht="14.25" customHeight="1">
      <c r="A19" s="20">
        <v>45116</v>
      </c>
      <c r="B19" s="21" t="s">
        <v>28</v>
      </c>
      <c r="C19" s="22"/>
      <c r="D19" s="22"/>
      <c r="E19" s="23" t="s">
        <v>29</v>
      </c>
      <c r="F19" s="22"/>
      <c r="G19" s="24"/>
    </row>
    <row r="20" spans="1:7" ht="14.25" customHeight="1">
      <c r="A20" s="20">
        <v>45117</v>
      </c>
      <c r="B20" s="21" t="s">
        <v>30</v>
      </c>
      <c r="C20" s="22">
        <v>1</v>
      </c>
      <c r="D20" s="22"/>
      <c r="E20" s="23" t="s">
        <v>29</v>
      </c>
      <c r="F20" s="22"/>
      <c r="G20" s="24"/>
    </row>
    <row r="21" spans="1:7" ht="14.25" customHeight="1">
      <c r="A21" s="20">
        <v>45118</v>
      </c>
      <c r="B21" s="21" t="s">
        <v>31</v>
      </c>
      <c r="C21" s="22">
        <v>1</v>
      </c>
      <c r="D21" s="22"/>
      <c r="E21" s="23" t="s">
        <v>29</v>
      </c>
      <c r="F21" s="22"/>
      <c r="G21" s="24"/>
    </row>
    <row r="22" spans="1:7" ht="14.25" customHeight="1">
      <c r="A22" s="20">
        <v>45119</v>
      </c>
      <c r="B22" s="21" t="s">
        <v>32</v>
      </c>
      <c r="C22" s="22">
        <v>1</v>
      </c>
      <c r="D22" s="22"/>
      <c r="E22" s="23" t="s">
        <v>29</v>
      </c>
      <c r="F22" s="22"/>
      <c r="G22" s="24"/>
    </row>
    <row r="23" spans="1:7" ht="14.25" customHeight="1">
      <c r="A23" s="20">
        <v>45120</v>
      </c>
      <c r="B23" s="21" t="s">
        <v>33</v>
      </c>
      <c r="C23" s="22">
        <v>1</v>
      </c>
      <c r="D23" s="22"/>
      <c r="E23" s="23" t="s">
        <v>29</v>
      </c>
      <c r="F23" s="22"/>
      <c r="G23" s="24"/>
    </row>
    <row r="24" spans="1:7" ht="14.25" customHeight="1">
      <c r="A24" s="20">
        <v>45121</v>
      </c>
      <c r="B24" s="21" t="s">
        <v>34</v>
      </c>
      <c r="C24" s="22">
        <v>1</v>
      </c>
      <c r="D24" s="22"/>
      <c r="E24" s="23" t="s">
        <v>29</v>
      </c>
      <c r="F24" s="22"/>
      <c r="G24" s="24"/>
    </row>
    <row r="25" spans="1:7" ht="14.25" customHeight="1">
      <c r="A25" s="20">
        <v>45122</v>
      </c>
      <c r="B25" s="21" t="s">
        <v>35</v>
      </c>
      <c r="C25" s="22"/>
      <c r="D25" s="22"/>
      <c r="E25" s="23" t="s">
        <v>29</v>
      </c>
      <c r="F25" s="22"/>
      <c r="G25" s="24"/>
    </row>
    <row r="26" spans="1:7" ht="14.25" customHeight="1">
      <c r="A26" s="20">
        <v>45123</v>
      </c>
      <c r="B26" s="21" t="s">
        <v>28</v>
      </c>
      <c r="C26" s="22"/>
      <c r="D26" s="22"/>
      <c r="E26" s="23" t="s">
        <v>29</v>
      </c>
      <c r="F26" s="22"/>
      <c r="G26" s="24"/>
    </row>
    <row r="27" spans="1:7" ht="14.25" customHeight="1">
      <c r="A27" s="20">
        <v>45124</v>
      </c>
      <c r="B27" s="21" t="s">
        <v>30</v>
      </c>
      <c r="C27" s="22">
        <v>1</v>
      </c>
      <c r="D27" s="22"/>
      <c r="E27" s="23" t="s">
        <v>29</v>
      </c>
      <c r="F27" s="22"/>
      <c r="G27" s="24"/>
    </row>
    <row r="28" spans="1:7" ht="14.25" customHeight="1">
      <c r="A28" s="20">
        <v>45125</v>
      </c>
      <c r="B28" s="21" t="s">
        <v>31</v>
      </c>
      <c r="C28" s="22">
        <v>1</v>
      </c>
      <c r="D28" s="22"/>
      <c r="E28" s="23" t="s">
        <v>29</v>
      </c>
      <c r="F28" s="22"/>
      <c r="G28" s="24"/>
    </row>
    <row r="29" spans="1:7" ht="14.25" customHeight="1">
      <c r="A29" s="20">
        <v>45126</v>
      </c>
      <c r="B29" s="21" t="s">
        <v>32</v>
      </c>
      <c r="C29" s="22">
        <v>1</v>
      </c>
      <c r="D29" s="22"/>
      <c r="E29" s="23" t="s">
        <v>29</v>
      </c>
      <c r="F29" s="22"/>
      <c r="G29" s="24"/>
    </row>
    <row r="30" spans="1:7" ht="14.25" customHeight="1">
      <c r="A30" s="20">
        <v>45127</v>
      </c>
      <c r="B30" s="21" t="s">
        <v>33</v>
      </c>
      <c r="C30" s="22">
        <v>1</v>
      </c>
      <c r="D30" s="22"/>
      <c r="E30" s="23" t="s">
        <v>29</v>
      </c>
      <c r="F30" s="22"/>
      <c r="G30" s="24"/>
    </row>
    <row r="31" spans="1:7" ht="14.25" customHeight="1">
      <c r="A31" s="20">
        <v>45128</v>
      </c>
      <c r="B31" s="21" t="s">
        <v>34</v>
      </c>
      <c r="C31" s="22">
        <v>1</v>
      </c>
      <c r="D31" s="22"/>
      <c r="E31" s="23" t="s">
        <v>29</v>
      </c>
      <c r="F31" s="22"/>
      <c r="G31" s="24"/>
    </row>
    <row r="32" spans="1:7" ht="14.25" customHeight="1">
      <c r="A32" s="20">
        <v>45129</v>
      </c>
      <c r="B32" s="21" t="s">
        <v>35</v>
      </c>
      <c r="C32" s="22"/>
      <c r="D32" s="22"/>
      <c r="E32" s="23" t="s">
        <v>29</v>
      </c>
      <c r="F32" s="22"/>
      <c r="G32" s="24"/>
    </row>
    <row r="33" spans="1:7" ht="14.25" customHeight="1">
      <c r="A33" s="20">
        <v>45130</v>
      </c>
      <c r="B33" s="21" t="s">
        <v>28</v>
      </c>
      <c r="C33" s="22"/>
      <c r="D33" s="22"/>
      <c r="E33" s="23" t="s">
        <v>29</v>
      </c>
      <c r="F33" s="22"/>
      <c r="G33" s="24"/>
    </row>
    <row r="34" spans="1:7" ht="14.25" customHeight="1">
      <c r="A34" s="20">
        <v>45131</v>
      </c>
      <c r="B34" s="21" t="s">
        <v>30</v>
      </c>
      <c r="C34" s="22"/>
      <c r="D34" s="22"/>
      <c r="E34" s="23" t="s">
        <v>29</v>
      </c>
      <c r="F34" s="22"/>
      <c r="G34" s="24"/>
    </row>
    <row r="35" spans="1:7" ht="14.25" customHeight="1">
      <c r="A35" s="20">
        <v>45132</v>
      </c>
      <c r="B35" s="21" t="s">
        <v>31</v>
      </c>
      <c r="C35" s="22"/>
      <c r="D35" s="25"/>
      <c r="E35" s="23" t="s">
        <v>29</v>
      </c>
      <c r="F35" s="22"/>
      <c r="G35" s="24"/>
    </row>
    <row r="36" spans="1:7" ht="14.25" customHeight="1">
      <c r="A36" s="20">
        <v>45133</v>
      </c>
      <c r="B36" s="21" t="s">
        <v>32</v>
      </c>
      <c r="C36" s="22"/>
      <c r="D36" s="25"/>
      <c r="E36" s="23" t="s">
        <v>29</v>
      </c>
      <c r="F36" s="22"/>
      <c r="G36" s="24"/>
    </row>
    <row r="37" spans="1:7" ht="14.25" customHeight="1">
      <c r="A37" s="20">
        <v>45134</v>
      </c>
      <c r="B37" s="21" t="s">
        <v>33</v>
      </c>
      <c r="C37" s="22"/>
      <c r="D37" s="25"/>
      <c r="E37" s="23" t="s">
        <v>29</v>
      </c>
      <c r="F37" s="22"/>
      <c r="G37" s="24"/>
    </row>
    <row r="38" spans="1:7" ht="14.25" customHeight="1">
      <c r="A38" s="20">
        <v>45135</v>
      </c>
      <c r="B38" s="21" t="s">
        <v>34</v>
      </c>
      <c r="C38" s="22"/>
      <c r="D38" s="22"/>
      <c r="E38" s="23" t="s">
        <v>29</v>
      </c>
      <c r="F38" s="22"/>
      <c r="G38" s="24"/>
    </row>
    <row r="39" spans="1:7" ht="14.25" customHeight="1">
      <c r="A39" s="20">
        <v>45136</v>
      </c>
      <c r="B39" s="21" t="s">
        <v>35</v>
      </c>
      <c r="C39" s="22"/>
      <c r="D39" s="22"/>
      <c r="E39" s="23" t="s">
        <v>29</v>
      </c>
      <c r="F39" s="22"/>
      <c r="G39" s="24"/>
    </row>
    <row r="40" spans="1:7" ht="14.25" customHeight="1">
      <c r="A40" s="20">
        <v>45137</v>
      </c>
      <c r="B40" s="21" t="s">
        <v>28</v>
      </c>
      <c r="C40" s="22"/>
      <c r="D40" s="22"/>
      <c r="E40" s="23" t="s">
        <v>29</v>
      </c>
      <c r="F40" s="22"/>
      <c r="G40" s="24"/>
    </row>
    <row r="41" spans="1:7" ht="14.25" customHeight="1">
      <c r="A41" s="20">
        <v>45138</v>
      </c>
      <c r="B41" s="26" t="s">
        <v>30</v>
      </c>
      <c r="C41" s="22"/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15</v>
      </c>
      <c r="D42" s="30">
        <f t="shared" si="0"/>
        <v>0</v>
      </c>
      <c r="E42" s="30">
        <f t="shared" si="0"/>
        <v>0</v>
      </c>
      <c r="F42" s="30">
        <f t="shared" si="0"/>
        <v>0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5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BE4D5"/>
  </sheetPr>
  <dimension ref="A1:Z1000"/>
  <sheetViews>
    <sheetView showGridLines="0" topLeftCell="A10" workbookViewId="0"/>
  </sheetViews>
  <sheetFormatPr defaultColWidth="14.44140625" defaultRowHeight="15" customHeight="1"/>
  <cols>
    <col min="1" max="1" width="25.88671875" customWidth="1"/>
    <col min="2" max="2" width="15.109375" customWidth="1"/>
    <col min="3" max="3" width="14.5546875" customWidth="1"/>
    <col min="4" max="4" width="22.109375" customWidth="1"/>
    <col min="5" max="6" width="22" customWidth="1"/>
    <col min="7" max="7" width="31" customWidth="1"/>
    <col min="8" max="26" width="8.6640625" customWidth="1"/>
  </cols>
  <sheetData>
    <row r="1" spans="1:26" ht="14.2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/>
    <row r="3" spans="1:26" ht="14.25" customHeight="1">
      <c r="A3" s="10" t="s">
        <v>13</v>
      </c>
      <c r="B3" s="38" t="s">
        <v>2</v>
      </c>
      <c r="C3" s="39"/>
      <c r="D3" s="40"/>
    </row>
    <row r="4" spans="1:26" ht="14.25" customHeight="1">
      <c r="A4" s="10" t="s">
        <v>14</v>
      </c>
      <c r="B4" s="41" t="s">
        <v>15</v>
      </c>
      <c r="C4" s="39"/>
      <c r="D4" s="40"/>
    </row>
    <row r="5" spans="1:26" ht="14.25" customHeight="1">
      <c r="A5" s="10" t="s">
        <v>16</v>
      </c>
      <c r="B5" s="38" t="s">
        <v>17</v>
      </c>
      <c r="C5" s="39"/>
      <c r="D5" s="40"/>
    </row>
    <row r="6" spans="1:26" ht="14.25" customHeight="1">
      <c r="A6" s="10" t="s">
        <v>18</v>
      </c>
      <c r="B6" s="38" t="s">
        <v>19</v>
      </c>
      <c r="C6" s="39"/>
      <c r="D6" s="40"/>
    </row>
    <row r="7" spans="1:26" ht="14.25" customHeight="1">
      <c r="A7" s="10" t="s">
        <v>20</v>
      </c>
      <c r="B7" s="42">
        <v>45139</v>
      </c>
      <c r="C7" s="39"/>
      <c r="D7" s="40"/>
      <c r="E7" s="11"/>
      <c r="F7" s="11"/>
    </row>
    <row r="8" spans="1:26" ht="9" customHeight="1">
      <c r="A8" s="43"/>
      <c r="B8" s="44"/>
      <c r="C8" s="44"/>
      <c r="D8" s="44"/>
      <c r="E8" s="14"/>
      <c r="F8" s="14"/>
    </row>
    <row r="9" spans="1:26" ht="14.25" customHeight="1">
      <c r="A9" s="45"/>
      <c r="B9" s="46"/>
      <c r="C9" s="46"/>
      <c r="D9" s="46"/>
      <c r="E9" s="14"/>
      <c r="F9" s="14"/>
    </row>
    <row r="10" spans="1:26" ht="14.25" customHeight="1">
      <c r="A10" s="17" t="s">
        <v>21</v>
      </c>
      <c r="B10" s="18" t="s">
        <v>22</v>
      </c>
      <c r="C10" s="18" t="s">
        <v>23</v>
      </c>
      <c r="D10" s="18" t="s">
        <v>24</v>
      </c>
      <c r="E10" s="19" t="s">
        <v>25</v>
      </c>
      <c r="F10" s="18" t="s">
        <v>26</v>
      </c>
      <c r="G10" s="19" t="s">
        <v>27</v>
      </c>
    </row>
    <row r="11" spans="1:26" ht="14.25" customHeight="1">
      <c r="A11" s="20">
        <v>45139</v>
      </c>
      <c r="B11" s="21" t="s">
        <v>31</v>
      </c>
      <c r="C11" s="22">
        <v>1</v>
      </c>
      <c r="D11" s="22"/>
      <c r="E11" s="23" t="s">
        <v>29</v>
      </c>
      <c r="F11" s="22"/>
      <c r="G11" s="24"/>
    </row>
    <row r="12" spans="1:26" ht="14.25" customHeight="1">
      <c r="A12" s="20">
        <v>45140</v>
      </c>
      <c r="B12" s="21" t="s">
        <v>32</v>
      </c>
      <c r="C12" s="22">
        <v>1</v>
      </c>
      <c r="D12" s="22"/>
      <c r="E12" s="23" t="s">
        <v>29</v>
      </c>
      <c r="F12" s="22"/>
      <c r="G12" s="24"/>
    </row>
    <row r="13" spans="1:26" ht="14.25" customHeight="1">
      <c r="A13" s="20">
        <v>45141</v>
      </c>
      <c r="B13" s="21" t="s">
        <v>33</v>
      </c>
      <c r="C13" s="22">
        <v>1</v>
      </c>
      <c r="D13" s="22"/>
      <c r="E13" s="23" t="s">
        <v>29</v>
      </c>
      <c r="F13" s="22"/>
      <c r="G13" s="24"/>
    </row>
    <row r="14" spans="1:26" ht="14.25" customHeight="1">
      <c r="A14" s="20">
        <v>45142</v>
      </c>
      <c r="B14" s="21" t="s">
        <v>34</v>
      </c>
      <c r="C14" s="22">
        <v>1</v>
      </c>
      <c r="D14" s="22"/>
      <c r="E14" s="23" t="s">
        <v>29</v>
      </c>
      <c r="F14" s="22"/>
      <c r="G14" s="24"/>
    </row>
    <row r="15" spans="1:26" ht="14.25" customHeight="1">
      <c r="A15" s="20">
        <v>45143</v>
      </c>
      <c r="B15" s="21" t="s">
        <v>35</v>
      </c>
      <c r="C15" s="22"/>
      <c r="D15" s="22"/>
      <c r="E15" s="23" t="s">
        <v>29</v>
      </c>
      <c r="F15" s="22"/>
      <c r="G15" s="24"/>
    </row>
    <row r="16" spans="1:26" ht="14.25" customHeight="1">
      <c r="A16" s="20">
        <v>45144</v>
      </c>
      <c r="B16" s="21" t="s">
        <v>28</v>
      </c>
      <c r="C16" s="22"/>
      <c r="D16" s="22"/>
      <c r="E16" s="23" t="s">
        <v>29</v>
      </c>
      <c r="F16" s="22"/>
      <c r="G16" s="24"/>
    </row>
    <row r="17" spans="1:7" ht="14.25" customHeight="1">
      <c r="A17" s="20">
        <v>45145</v>
      </c>
      <c r="B17" s="21" t="s">
        <v>30</v>
      </c>
      <c r="C17" s="22">
        <v>1</v>
      </c>
      <c r="D17" s="22"/>
      <c r="E17" s="23" t="s">
        <v>29</v>
      </c>
      <c r="F17" s="22"/>
      <c r="G17" s="24"/>
    </row>
    <row r="18" spans="1:7" ht="14.25" customHeight="1">
      <c r="A18" s="20">
        <v>45146</v>
      </c>
      <c r="B18" s="21" t="s">
        <v>31</v>
      </c>
      <c r="C18" s="22">
        <v>1</v>
      </c>
      <c r="D18" s="22"/>
      <c r="E18" s="23" t="s">
        <v>29</v>
      </c>
      <c r="F18" s="22"/>
      <c r="G18" s="24"/>
    </row>
    <row r="19" spans="1:7" ht="14.25" customHeight="1">
      <c r="A19" s="20">
        <v>45147</v>
      </c>
      <c r="B19" s="21" t="s">
        <v>32</v>
      </c>
      <c r="C19" s="22">
        <v>1</v>
      </c>
      <c r="D19" s="22"/>
      <c r="E19" s="23" t="s">
        <v>29</v>
      </c>
      <c r="F19" s="22"/>
      <c r="G19" s="24"/>
    </row>
    <row r="20" spans="1:7" ht="14.25" customHeight="1">
      <c r="A20" s="20">
        <v>45148</v>
      </c>
      <c r="B20" s="21" t="s">
        <v>33</v>
      </c>
      <c r="C20" s="22">
        <v>1</v>
      </c>
      <c r="D20" s="22"/>
      <c r="E20" s="23" t="s">
        <v>29</v>
      </c>
      <c r="F20" s="22"/>
      <c r="G20" s="24"/>
    </row>
    <row r="21" spans="1:7" ht="14.25" customHeight="1">
      <c r="A21" s="20">
        <v>45149</v>
      </c>
      <c r="B21" s="21" t="s">
        <v>34</v>
      </c>
      <c r="C21" s="22">
        <v>1</v>
      </c>
      <c r="D21" s="22"/>
      <c r="E21" s="23" t="s">
        <v>29</v>
      </c>
      <c r="F21" s="22"/>
      <c r="G21" s="24"/>
    </row>
    <row r="22" spans="1:7" ht="14.25" customHeight="1">
      <c r="A22" s="20">
        <v>45150</v>
      </c>
      <c r="B22" s="21" t="s">
        <v>35</v>
      </c>
      <c r="C22" s="22"/>
      <c r="D22" s="22"/>
      <c r="E22" s="23" t="s">
        <v>29</v>
      </c>
      <c r="F22" s="22"/>
      <c r="G22" s="24"/>
    </row>
    <row r="23" spans="1:7" ht="14.25" customHeight="1">
      <c r="A23" s="20">
        <v>45151</v>
      </c>
      <c r="B23" s="21" t="s">
        <v>28</v>
      </c>
      <c r="C23" s="22"/>
      <c r="D23" s="22"/>
      <c r="E23" s="23" t="s">
        <v>29</v>
      </c>
      <c r="F23" s="22"/>
      <c r="G23" s="24"/>
    </row>
    <row r="24" spans="1:7" ht="14.25" customHeight="1">
      <c r="A24" s="20">
        <v>45152</v>
      </c>
      <c r="B24" s="21" t="s">
        <v>30</v>
      </c>
      <c r="C24" s="22"/>
      <c r="D24" s="22">
        <v>1</v>
      </c>
      <c r="E24" s="23" t="s">
        <v>29</v>
      </c>
      <c r="F24" s="22"/>
      <c r="G24" s="24"/>
    </row>
    <row r="25" spans="1:7" ht="14.25" customHeight="1">
      <c r="A25" s="20">
        <v>45153</v>
      </c>
      <c r="B25" s="21" t="s">
        <v>31</v>
      </c>
      <c r="C25" s="22"/>
      <c r="D25" s="22">
        <v>1</v>
      </c>
      <c r="E25" s="23" t="s">
        <v>29</v>
      </c>
      <c r="F25" s="22"/>
      <c r="G25" s="24"/>
    </row>
    <row r="26" spans="1:7" ht="14.25" customHeight="1">
      <c r="A26" s="20">
        <v>45154</v>
      </c>
      <c r="B26" s="21" t="s">
        <v>32</v>
      </c>
      <c r="C26" s="22">
        <v>1</v>
      </c>
      <c r="D26" s="22"/>
      <c r="E26" s="23" t="s">
        <v>29</v>
      </c>
      <c r="F26" s="22"/>
      <c r="G26" s="24"/>
    </row>
    <row r="27" spans="1:7" ht="14.25" customHeight="1">
      <c r="A27" s="20">
        <v>45155</v>
      </c>
      <c r="B27" s="21" t="s">
        <v>33</v>
      </c>
      <c r="C27" s="22">
        <v>1</v>
      </c>
      <c r="D27" s="22"/>
      <c r="E27" s="23" t="s">
        <v>29</v>
      </c>
      <c r="F27" s="22"/>
      <c r="G27" s="24"/>
    </row>
    <row r="28" spans="1:7" ht="14.25" customHeight="1">
      <c r="A28" s="20">
        <v>45156</v>
      </c>
      <c r="B28" s="21" t="s">
        <v>34</v>
      </c>
      <c r="C28" s="22">
        <v>1</v>
      </c>
      <c r="D28" s="22"/>
      <c r="E28" s="23" t="s">
        <v>29</v>
      </c>
      <c r="F28" s="22"/>
      <c r="G28" s="24"/>
    </row>
    <row r="29" spans="1:7" ht="14.25" customHeight="1">
      <c r="A29" s="20">
        <v>45157</v>
      </c>
      <c r="B29" s="21" t="s">
        <v>35</v>
      </c>
      <c r="C29" s="22"/>
      <c r="D29" s="22"/>
      <c r="E29" s="23" t="s">
        <v>29</v>
      </c>
      <c r="F29" s="22"/>
      <c r="G29" s="24"/>
    </row>
    <row r="30" spans="1:7" ht="14.25" customHeight="1">
      <c r="A30" s="20">
        <v>45158</v>
      </c>
      <c r="B30" s="21" t="s">
        <v>28</v>
      </c>
      <c r="C30" s="22"/>
      <c r="D30" s="22"/>
      <c r="E30" s="23" t="s">
        <v>29</v>
      </c>
      <c r="F30" s="22"/>
      <c r="G30" s="24"/>
    </row>
    <row r="31" spans="1:7" ht="14.25" customHeight="1">
      <c r="A31" s="20">
        <v>45159</v>
      </c>
      <c r="B31" s="21" t="s">
        <v>30</v>
      </c>
      <c r="C31" s="22">
        <v>1</v>
      </c>
      <c r="D31" s="22"/>
      <c r="E31" s="23" t="s">
        <v>29</v>
      </c>
      <c r="F31" s="22"/>
      <c r="G31" s="24"/>
    </row>
    <row r="32" spans="1:7" ht="14.25" customHeight="1">
      <c r="A32" s="20">
        <v>45160</v>
      </c>
      <c r="B32" s="21" t="s">
        <v>31</v>
      </c>
      <c r="C32" s="22">
        <v>1</v>
      </c>
      <c r="D32" s="22"/>
      <c r="E32" s="23" t="s">
        <v>29</v>
      </c>
      <c r="F32" s="22"/>
      <c r="G32" s="24"/>
    </row>
    <row r="33" spans="1:7" ht="14.25" customHeight="1">
      <c r="A33" s="20">
        <v>45161</v>
      </c>
      <c r="B33" s="21" t="s">
        <v>32</v>
      </c>
      <c r="C33" s="22">
        <v>1</v>
      </c>
      <c r="D33" s="22"/>
      <c r="E33" s="23" t="s">
        <v>29</v>
      </c>
      <c r="F33" s="22"/>
      <c r="G33" s="24"/>
    </row>
    <row r="34" spans="1:7" ht="14.25" customHeight="1">
      <c r="A34" s="20">
        <v>45162</v>
      </c>
      <c r="B34" s="21" t="s">
        <v>33</v>
      </c>
      <c r="C34" s="22">
        <v>1</v>
      </c>
      <c r="D34" s="22"/>
      <c r="E34" s="23" t="s">
        <v>29</v>
      </c>
      <c r="F34" s="22"/>
      <c r="G34" s="24"/>
    </row>
    <row r="35" spans="1:7" ht="14.25" customHeight="1">
      <c r="A35" s="20">
        <v>45163</v>
      </c>
      <c r="B35" s="21" t="s">
        <v>34</v>
      </c>
      <c r="C35" s="22">
        <v>1</v>
      </c>
      <c r="D35" s="25"/>
      <c r="E35" s="23" t="s">
        <v>29</v>
      </c>
      <c r="F35" s="22"/>
      <c r="G35" s="24"/>
    </row>
    <row r="36" spans="1:7" ht="14.25" customHeight="1">
      <c r="A36" s="20">
        <v>45164</v>
      </c>
      <c r="B36" s="21" t="s">
        <v>35</v>
      </c>
      <c r="C36" s="22"/>
      <c r="D36" s="25"/>
      <c r="E36" s="23" t="s">
        <v>29</v>
      </c>
      <c r="F36" s="22"/>
      <c r="G36" s="24"/>
    </row>
    <row r="37" spans="1:7" ht="14.25" customHeight="1">
      <c r="A37" s="20">
        <v>45165</v>
      </c>
      <c r="B37" s="21" t="s">
        <v>28</v>
      </c>
      <c r="C37" s="22"/>
      <c r="D37" s="25"/>
      <c r="E37" s="23" t="s">
        <v>29</v>
      </c>
      <c r="F37" s="22"/>
      <c r="G37" s="24"/>
    </row>
    <row r="38" spans="1:7" ht="14.25" customHeight="1">
      <c r="A38" s="20">
        <v>45166</v>
      </c>
      <c r="B38" s="21" t="s">
        <v>30</v>
      </c>
      <c r="C38" s="22"/>
      <c r="D38" s="22"/>
      <c r="E38" s="23">
        <v>1</v>
      </c>
      <c r="F38" s="22"/>
      <c r="G38" s="24"/>
    </row>
    <row r="39" spans="1:7" ht="14.25" customHeight="1">
      <c r="A39" s="20">
        <v>45167</v>
      </c>
      <c r="B39" s="21" t="s">
        <v>31</v>
      </c>
      <c r="C39" s="22">
        <v>1</v>
      </c>
      <c r="D39" s="22"/>
      <c r="E39" s="23" t="s">
        <v>29</v>
      </c>
      <c r="F39" s="22"/>
      <c r="G39" s="24"/>
    </row>
    <row r="40" spans="1:7" ht="14.25" customHeight="1">
      <c r="A40" s="20">
        <v>45168</v>
      </c>
      <c r="B40" s="21" t="s">
        <v>32</v>
      </c>
      <c r="C40" s="22">
        <v>1</v>
      </c>
      <c r="D40" s="22"/>
      <c r="E40" s="23" t="s">
        <v>29</v>
      </c>
      <c r="F40" s="22"/>
      <c r="G40" s="24"/>
    </row>
    <row r="41" spans="1:7" ht="14.25" customHeight="1">
      <c r="A41" s="20">
        <v>45169</v>
      </c>
      <c r="B41" s="26" t="s">
        <v>33</v>
      </c>
      <c r="C41" s="22">
        <v>1</v>
      </c>
      <c r="D41" s="25"/>
      <c r="E41" s="23" t="s">
        <v>29</v>
      </c>
      <c r="F41" s="27"/>
      <c r="G41" s="24"/>
    </row>
    <row r="42" spans="1:7" ht="14.25" customHeight="1">
      <c r="A42" s="47" t="s">
        <v>36</v>
      </c>
      <c r="B42" s="40"/>
      <c r="C42" s="30">
        <f t="shared" ref="C42:F42" si="0">SUM(C11:C41)</f>
        <v>20</v>
      </c>
      <c r="D42" s="30">
        <f t="shared" si="0"/>
        <v>2</v>
      </c>
      <c r="E42" s="30">
        <f t="shared" si="0"/>
        <v>1</v>
      </c>
      <c r="F42" s="30">
        <f t="shared" si="0"/>
        <v>0</v>
      </c>
      <c r="G42" s="32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8:D9"/>
    <mergeCell ref="A42:B42"/>
    <mergeCell ref="B3:D3"/>
    <mergeCell ref="B4:D4"/>
    <mergeCell ref="B5:D5"/>
    <mergeCell ref="B6:D6"/>
    <mergeCell ref="B7:D7"/>
  </mergeCells>
  <conditionalFormatting sqref="A11:G41">
    <cfRule type="expression" dxfId="4" priority="1">
      <formula>AND(OR($B11="Sunday",$B11="Saturday",$E11=1,$D11=1),$C11="",$F11="")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Saloni Overview</vt:lpstr>
      <vt:lpstr>Jan23</vt:lpstr>
      <vt:lpstr>Feb23</vt:lpstr>
      <vt:lpstr>Mar23</vt:lpstr>
      <vt:lpstr>Apr23</vt:lpstr>
      <vt:lpstr>May23</vt:lpstr>
      <vt:lpstr>Jun23</vt:lpstr>
      <vt:lpstr>Jul23</vt:lpstr>
      <vt:lpstr>Aug23</vt:lpstr>
      <vt:lpstr>Sep23</vt:lpstr>
      <vt:lpstr>Oct23</vt:lpstr>
      <vt:lpstr>Nov23</vt:lpstr>
      <vt:lpstr>Dec23</vt:lpstr>
      <vt:lpstr>UK Bank Holidays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 Narnoli</dc:creator>
  <cp:lastModifiedBy>saloni sharma</cp:lastModifiedBy>
  <dcterms:created xsi:type="dcterms:W3CDTF">2023-01-30T16:01:59Z</dcterms:created>
  <dcterms:modified xsi:type="dcterms:W3CDTF">2024-01-03T14:21:33Z</dcterms:modified>
</cp:coreProperties>
</file>